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824"/>
  </bookViews>
  <sheets>
    <sheet name="22国有资本经营预算收入" sheetId="104" r:id="rId1"/>
    <sheet name="22国有资本经营预算支出" sheetId="105" r:id="rId2"/>
    <sheet name="23国有资本经营预算收入" sheetId="106" r:id="rId3"/>
    <sheet name="23国有资本经营预算支出" sheetId="107" r:id="rId4"/>
  </sheets>
  <definedNames>
    <definedName name="_xlnm.Print_Area" localSheetId="0">'22国有资本经营预算收入'!$A$1:$D$33</definedName>
    <definedName name="_xlnm.Print_Area" localSheetId="1">'22国有资本经营预算支出'!$A$1:$D$32</definedName>
    <definedName name="_xlnm.Print_Area" localSheetId="2">'23国有资本经营预算收入'!$A$1:$E$34</definedName>
    <definedName name="_xlnm.Print_Area" localSheetId="3">'23国有资本经营预算支出'!$A$1:$E$33</definedName>
    <definedName name="_xlnm.Print_Titles" localSheetId="0">'22国有资本经营预算收入'!$2:$4</definedName>
    <definedName name="_xlnm.Print_Titles" localSheetId="1">'22国有资本经营预算支出'!$2:$4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<sst xmlns="http://schemas.openxmlformats.org/spreadsheetml/2006/main" count="147" uniqueCount="77">
  <si>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</si>
  <si>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2022年高新区国有资本经营预算收入执行情况表</t>
  </si>
  <si>
    <t>单位：万元</t>
  </si>
  <si>
    <t>收入项目</t>
  </si>
  <si>
    <t>二〇二二年
市人代会批准
的预算数</t>
  </si>
  <si>
    <t>二〇二二年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</si>
  <si>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</si>
  <si>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</si>
  <si>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</si>
  <si>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</si>
  <si>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</si>
  <si>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</si>
  <si>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</si>
  <si>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</si>
  <si>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</si>
  <si>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</si>
  <si>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</si>
  <si>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</si>
  <si>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</si>
  <si>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</si>
  <si>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</si>
  <si>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</si>
  <si>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</si>
  <si>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</si>
  <si>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</si>
  <si>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</si>
  <si>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</si>
  <si>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</si>
  <si>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</si>
  <si>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</si>
  <si>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</si>
  <si>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</si>
  <si>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</si>
  <si>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</si>
  <si>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</si>
  <si>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</si>
  <si>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</si>
  <si>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</si>
  <si>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2022年高新区国有资本经营预算支出执行情况表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</si>
  <si>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</si>
  <si>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</si>
  <si>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</si>
  <si>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</si>
  <si>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</si>
  <si>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</si>
  <si>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</si>
  <si>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</si>
  <si>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</si>
  <si>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</si>
  <si>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</si>
  <si>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</si>
  <si>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</si>
  <si>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</si>
  <si>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</si>
  <si>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</si>
  <si>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</si>
  <si>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</si>
  <si>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</si>
  <si>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</si>
  <si>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</si>
  <si>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</si>
  <si>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</si>
  <si>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</si>
  <si>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</si>
  <si>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</si>
  <si>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</si>
  <si>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</si>
  <si>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</si>
  <si>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</si>
  <si>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2023年高新区国有资本经营预算收入安排情况表</t>
  </si>
  <si>
    <t>二〇二二年</t>
  </si>
  <si>
    <t>二〇二三年
预算数</t>
  </si>
  <si>
    <t>二〇二三年预算数比
二〇二二年执行数
增减%</t>
  </si>
  <si>
    <t>市人代会批准的预算数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</si>
  <si>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</si>
  <si>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</si>
  <si>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2023高新区国有资本经营预算支出安排情况表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</si>
</sst>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"/>
  </numFmts>
  <fonts count="32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1" fillId="0" borderId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9" applyFont="1" applyBorder="1" applyAlignment="1">
      <alignment horizontal="distributed" vertical="center" indent="2"/>
    </xf>
    <xf numFmtId="0" fontId="3" fillId="0" borderId="3" xfId="59" applyFont="1" applyBorder="1" applyAlignment="1">
      <alignment horizontal="distributed" vertical="center" wrapText="1"/>
    </xf>
    <xf numFmtId="176" fontId="3" fillId="0" borderId="3" xfId="59" applyNumberFormat="1" applyFont="1" applyBorder="1" applyAlignment="1">
      <alignment horizontal="distributed" vertical="center" wrapText="1"/>
    </xf>
    <xf numFmtId="0" fontId="3" fillId="0" borderId="4" xfId="59" applyFont="1" applyBorder="1" applyAlignment="1">
      <alignment horizontal="distributed" vertical="center" indent="2"/>
    </xf>
    <xf numFmtId="0" fontId="3" fillId="0" borderId="3" xfId="59" applyFont="1" applyBorder="1" applyAlignment="1">
      <alignment horizontal="distributed" vertical="center" indent="2"/>
    </xf>
    <xf numFmtId="3" fontId="3" fillId="2" borderId="3" xfId="59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0" fontId="3" fillId="0" borderId="3" xfId="59" applyFont="1" applyBorder="1" applyAlignment="1">
      <alignment horizontal="left" vertical="center"/>
    </xf>
    <xf numFmtId="177" fontId="3" fillId="2" borderId="3" xfId="59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1" fillId="2" borderId="3" xfId="59" applyNumberFormat="1" applyFont="1" applyFill="1" applyBorder="1" applyAlignment="1">
      <alignment vertical="center"/>
    </xf>
    <xf numFmtId="3" fontId="1" fillId="0" borderId="3" xfId="59" applyNumberFormat="1" applyFont="1" applyBorder="1" applyAlignment="1">
      <alignment vertical="center"/>
    </xf>
    <xf numFmtId="177" fontId="1" fillId="2" borderId="3" xfId="59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59" applyNumberFormat="1" applyFont="1" applyBorder="1" applyAlignment="1">
      <alignment vertical="center"/>
    </xf>
    <xf numFmtId="0" fontId="3" fillId="0" borderId="3" xfId="59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3" fontId="1" fillId="2" borderId="3" xfId="59" applyNumberFormat="1" applyFont="1" applyFill="1" applyBorder="1" applyAlignment="1">
      <alignment vertical="center" shrinkToFit="1"/>
    </xf>
    <xf numFmtId="3" fontId="1" fillId="0" borderId="3" xfId="59" applyNumberFormat="1" applyFont="1" applyBorder="1" applyAlignment="1">
      <alignment vertical="center" shrinkToFit="1"/>
    </xf>
    <xf numFmtId="177" fontId="1" fillId="2" borderId="3" xfId="59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3" xfId="42" applyFont="1" applyBorder="1" applyAlignment="1">
      <alignment horizontal="distributed" vertical="center" wrapText="1" indent="2"/>
    </xf>
    <xf numFmtId="0" fontId="3" fillId="0" borderId="3" xfId="42" applyFont="1" applyBorder="1" applyAlignment="1">
      <alignment horizontal="distributed" vertical="center" wrapText="1"/>
    </xf>
    <xf numFmtId="0" fontId="3" fillId="3" borderId="3" xfId="42" applyFont="1" applyFill="1" applyBorder="1" applyAlignment="1">
      <alignment horizontal="distributed" vertical="center" wrapText="1"/>
    </xf>
    <xf numFmtId="3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差_2016市本级国有资本经营预算收支表1" xfId="55"/>
    <cellStyle name="常规 2" xfId="56"/>
    <cellStyle name="常规 3" xfId="57"/>
    <cellStyle name="常规 4" xfId="58"/>
    <cellStyle name="常规_2003年人大预算表（全省）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>
    <pageSetUpPr fitToPage="1"/>
  </sheetPr>
  <dimension ref="A1:D34"/>
  <sheetViews>
    <sheetView showGridLines="0" showZeros="0" tabSelected="1" view="pageBreakPreview" zoomScale="75" zoomScaleNormal="100" workbookViewId="0">
      <pane xSplit="1" ySplit="4" topLeftCell="B20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4.25" outlineLevelCol="3"/>
  <cols>
    <col min="1" max="1" width="44.7" style="34" customWidth="1"/>
    <col min="2" max="4" width="17.4" style="34" customWidth="1"/>
    <col min="5" max="16384" width="9" style="34"/>
  </cols>
  <sheetData>
    <row r="1" s="1" customFormat="1" ht="39.9" customHeight="1" spans="1:1">
      <c r="A1" s="6" t="s">
        <v>0</v>
      </c>
    </row>
    <row r="2" s="31" customFormat="1" ht="30.9" customHeight="1" spans="1:4">
      <c r="A2" s="7" t="s">
        <v>1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</v>
      </c>
      <c r="B4" s="39" t="s">
        <v>4</v>
      </c>
      <c r="C4" s="40" t="s">
        <v>5</v>
      </c>
      <c r="D4" s="12" t="s">
        <v>6</v>
      </c>
    </row>
    <row r="5" s="4" customFormat="1" ht="22.5" customHeight="1" spans="1:4">
      <c r="A5" s="26" t="s">
        <v>7</v>
      </c>
      <c r="B5" s="47">
        <f>SUM(B6,B26,B30,B31,B32,B33)</f>
        <v>550</v>
      </c>
      <c r="C5" s="47">
        <f>SUM(C6,C26,C30,C31,C32,C33)</f>
        <v>436</v>
      </c>
      <c r="D5" s="43">
        <f t="shared" ref="D5:D33" si="0">IF(AND(B5&gt;0,C5&gt;0)=TRUE,C5/B5*100,"")</f>
        <v>79.2727272727273</v>
      </c>
    </row>
    <row r="6" s="4" customFormat="1" ht="22.5" customHeight="1" spans="1:4">
      <c r="A6" s="17" t="s">
        <v>8</v>
      </c>
      <c r="B6" s="47">
        <f>SUM(B7:B25)</f>
        <v>550</v>
      </c>
      <c r="C6" s="47">
        <f>SUM(C7:C25)</f>
        <v>436</v>
      </c>
      <c r="D6" s="43">
        <f t="shared" si="0"/>
        <v>79.2727272727273</v>
      </c>
    </row>
    <row r="7" s="1" customFormat="1" ht="22.5" customHeight="1" spans="1:4">
      <c r="A7" s="19" t="s">
        <v>9</v>
      </c>
      <c r="B7" s="48"/>
      <c r="C7" s="48"/>
      <c r="D7" s="45" t="str">
        <f t="shared" si="0"/>
        <v/>
      </c>
    </row>
    <row r="8" s="1" customFormat="1" ht="22.5" customHeight="1" spans="1:4">
      <c r="A8" s="19" t="s">
        <v>10</v>
      </c>
      <c r="B8" s="48"/>
      <c r="C8" s="48"/>
      <c r="D8" s="45" t="str">
        <f t="shared" si="0"/>
        <v/>
      </c>
    </row>
    <row r="9" s="1" customFormat="1" ht="22.5" customHeight="1" spans="1:4">
      <c r="A9" s="19" t="s">
        <v>11</v>
      </c>
      <c r="B9" s="48"/>
      <c r="C9" s="48"/>
      <c r="D9" s="45" t="str">
        <f t="shared" si="0"/>
        <v/>
      </c>
    </row>
    <row r="10" s="1" customFormat="1" ht="22.5" customHeight="1" spans="1:4">
      <c r="A10" s="19" t="s">
        <v>12</v>
      </c>
      <c r="B10" s="48"/>
      <c r="C10" s="48"/>
      <c r="D10" s="45" t="str">
        <f t="shared" si="0"/>
        <v/>
      </c>
    </row>
    <row r="11" s="1" customFormat="1" ht="22.5" customHeight="1" spans="1:4">
      <c r="A11" s="19" t="s">
        <v>13</v>
      </c>
      <c r="B11" s="48"/>
      <c r="C11" s="48"/>
      <c r="D11" s="45" t="str">
        <f t="shared" si="0"/>
        <v/>
      </c>
    </row>
    <row r="12" s="1" customFormat="1" ht="22.5" customHeight="1" spans="1:4">
      <c r="A12" s="19" t="s">
        <v>14</v>
      </c>
      <c r="B12" s="48"/>
      <c r="C12" s="48"/>
      <c r="D12" s="45" t="str">
        <f t="shared" si="0"/>
        <v/>
      </c>
    </row>
    <row r="13" s="1" customFormat="1" ht="22.5" customHeight="1" spans="1:4">
      <c r="A13" s="19" t="s">
        <v>15</v>
      </c>
      <c r="B13" s="48"/>
      <c r="C13" s="48"/>
      <c r="D13" s="45" t="str">
        <f t="shared" si="0"/>
        <v/>
      </c>
    </row>
    <row r="14" s="1" customFormat="1" ht="22.5" customHeight="1" spans="1:4">
      <c r="A14" s="19" t="s">
        <v>16</v>
      </c>
      <c r="B14" s="48"/>
      <c r="C14" s="48"/>
      <c r="D14" s="45" t="str">
        <f t="shared" si="0"/>
        <v/>
      </c>
    </row>
    <row r="15" s="1" customFormat="1" ht="22.5" customHeight="1" spans="1:4">
      <c r="A15" s="19" t="s">
        <v>17</v>
      </c>
      <c r="B15" s="48"/>
      <c r="C15" s="48"/>
      <c r="D15" s="45" t="str">
        <f t="shared" si="0"/>
        <v/>
      </c>
    </row>
    <row r="16" s="1" customFormat="1" ht="22.5" customHeight="1" spans="1:4">
      <c r="A16" s="19" t="s">
        <v>18</v>
      </c>
      <c r="B16" s="48"/>
      <c r="C16" s="48"/>
      <c r="D16" s="45" t="str">
        <f t="shared" si="0"/>
        <v/>
      </c>
    </row>
    <row r="17" s="1" customFormat="1" ht="22.5" customHeight="1" spans="1:4">
      <c r="A17" s="19" t="s">
        <v>19</v>
      </c>
      <c r="B17" s="48"/>
      <c r="C17" s="48"/>
      <c r="D17" s="45" t="str">
        <f t="shared" si="0"/>
        <v/>
      </c>
    </row>
    <row r="18" s="1" customFormat="1" ht="22.5" customHeight="1" spans="1:4">
      <c r="A18" s="19" t="s">
        <v>20</v>
      </c>
      <c r="B18" s="48"/>
      <c r="C18" s="48"/>
      <c r="D18" s="45" t="str">
        <f t="shared" si="0"/>
        <v/>
      </c>
    </row>
    <row r="19" s="1" customFormat="1" ht="22.5" customHeight="1" spans="1:4">
      <c r="A19" s="19" t="s">
        <v>21</v>
      </c>
      <c r="B19" s="48"/>
      <c r="C19" s="48"/>
      <c r="D19" s="45" t="str">
        <f t="shared" si="0"/>
        <v/>
      </c>
    </row>
    <row r="20" s="1" customFormat="1" ht="22.5" customHeight="1" spans="1:4">
      <c r="A20" s="19" t="s">
        <v>22</v>
      </c>
      <c r="B20" s="48"/>
      <c r="C20" s="48"/>
      <c r="D20" s="45" t="str">
        <f t="shared" si="0"/>
        <v/>
      </c>
    </row>
    <row r="21" s="1" customFormat="1" ht="22.5" customHeight="1" spans="1:4">
      <c r="A21" s="19" t="s">
        <v>23</v>
      </c>
      <c r="B21" s="48"/>
      <c r="C21" s="48"/>
      <c r="D21" s="45" t="str">
        <f t="shared" si="0"/>
        <v/>
      </c>
    </row>
    <row r="22" s="1" customFormat="1" ht="22.5" customHeight="1" spans="1:4">
      <c r="A22" s="19" t="s">
        <v>24</v>
      </c>
      <c r="B22" s="48"/>
      <c r="C22" s="48"/>
      <c r="D22" s="45" t="str">
        <f t="shared" si="0"/>
        <v/>
      </c>
    </row>
    <row r="23" s="1" customFormat="1" ht="22.5" customHeight="1" spans="1:4">
      <c r="A23" s="19" t="s">
        <v>25</v>
      </c>
      <c r="B23" s="48"/>
      <c r="C23" s="48"/>
      <c r="D23" s="45" t="str">
        <f t="shared" si="0"/>
        <v/>
      </c>
    </row>
    <row r="24" s="1" customFormat="1" ht="22.5" customHeight="1" spans="1:4">
      <c r="A24" s="19" t="s">
        <v>26</v>
      </c>
      <c r="B24" s="48"/>
      <c r="C24" s="48"/>
      <c r="D24" s="45" t="str">
        <f t="shared" si="0"/>
        <v/>
      </c>
    </row>
    <row r="25" s="1" customFormat="1" ht="22.5" customHeight="1" spans="1:4">
      <c r="A25" s="27" t="s">
        <v>27</v>
      </c>
      <c r="B25" s="48">
        <v>550</v>
      </c>
      <c r="C25" s="48">
        <v>436</v>
      </c>
      <c r="D25" s="45">
        <f t="shared" si="0"/>
        <v>79.2727272727273</v>
      </c>
    </row>
    <row r="26" s="1" customFormat="1" ht="22.5" customHeight="1" spans="1:4">
      <c r="A26" s="17" t="s">
        <v>28</v>
      </c>
      <c r="B26" s="49">
        <f>SUM(B27:B29)</f>
        <v>0</v>
      </c>
      <c r="C26" s="49">
        <f>SUM(C27:C29)</f>
        <v>0</v>
      </c>
      <c r="D26" s="45" t="str">
        <f t="shared" si="0"/>
        <v/>
      </c>
    </row>
    <row r="27" s="4" customFormat="1" ht="22.5" customHeight="1" spans="1:4">
      <c r="A27" s="19" t="s">
        <v>29</v>
      </c>
      <c r="B27" s="50"/>
      <c r="C27" s="50"/>
      <c r="D27" s="43" t="str">
        <f t="shared" si="0"/>
        <v/>
      </c>
    </row>
    <row r="28" s="1" customFormat="1" ht="22.5" customHeight="1" spans="1:4">
      <c r="A28" s="19" t="s">
        <v>30</v>
      </c>
      <c r="B28" s="48"/>
      <c r="C28" s="48"/>
      <c r="D28" s="45" t="str">
        <f t="shared" si="0"/>
        <v/>
      </c>
    </row>
    <row r="29" s="1" customFormat="1" ht="22.5" customHeight="1" spans="1:4">
      <c r="A29" s="27" t="s">
        <v>31</v>
      </c>
      <c r="B29" s="48"/>
      <c r="C29" s="48"/>
      <c r="D29" s="45" t="str">
        <f t="shared" si="0"/>
        <v/>
      </c>
    </row>
    <row r="30" s="4" customFormat="1" ht="22.5" customHeight="1" spans="1:4">
      <c r="A30" s="17" t="s">
        <v>32</v>
      </c>
      <c r="B30" s="48"/>
      <c r="C30" s="48"/>
      <c r="D30" s="45" t="str">
        <f t="shared" si="0"/>
        <v/>
      </c>
    </row>
    <row r="31" s="4" customFormat="1" ht="22.5" customHeight="1" spans="1:4">
      <c r="A31" s="17" t="s">
        <v>33</v>
      </c>
      <c r="B31" s="48"/>
      <c r="C31" s="48"/>
      <c r="D31" s="45" t="str">
        <f t="shared" si="0"/>
        <v/>
      </c>
    </row>
    <row r="32" s="4" customFormat="1" ht="22.5" customHeight="1" spans="1:4">
      <c r="A32" s="17" t="s">
        <v>34</v>
      </c>
      <c r="B32" s="50"/>
      <c r="C32" s="50"/>
      <c r="D32" s="43" t="str">
        <f t="shared" si="0"/>
        <v/>
      </c>
    </row>
    <row r="33" s="4" customFormat="1" ht="22.5" customHeight="1" spans="1:4">
      <c r="A33" s="17" t="s">
        <v>35</v>
      </c>
      <c r="B33" s="48"/>
      <c r="C33" s="48"/>
      <c r="D33" s="45" t="str">
        <f t="shared" si="0"/>
        <v/>
      </c>
    </row>
    <row r="34" spans="4:4">
      <c r="D34" s="34" t="s">
        <v>36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82" firstPageNumber="3" fitToHeight="0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>
    <pageSetUpPr fitToPage="1"/>
  </sheetPr>
  <dimension ref="A1:D32"/>
  <sheetViews>
    <sheetView showGridLines="0" showZeros="0" view="pageBreakPreview" zoomScale="75" zoomScaleNormal="100" workbookViewId="0">
      <pane xSplit="1" ySplit="4" topLeftCell="B17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4.25" outlineLevelCol="3"/>
  <cols>
    <col min="1" max="1" width="44.7" style="34" customWidth="1"/>
    <col min="2" max="4" width="17.4" style="34" customWidth="1"/>
    <col min="5" max="16384" width="9" style="34"/>
  </cols>
  <sheetData>
    <row r="1" s="1" customFormat="1" ht="39.9" customHeight="1" spans="1:1">
      <c r="A1" s="6" t="s">
        <v>37</v>
      </c>
    </row>
    <row r="2" s="31" customFormat="1" ht="30.9" customHeight="1" spans="1:4">
      <c r="A2" s="7" t="s">
        <v>38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39</v>
      </c>
      <c r="B4" s="39" t="s">
        <v>4</v>
      </c>
      <c r="C4" s="40" t="s">
        <v>5</v>
      </c>
      <c r="D4" s="12" t="s">
        <v>6</v>
      </c>
    </row>
    <row r="5" s="33" customFormat="1" ht="22.5" customHeight="1" spans="1:4">
      <c r="A5" s="14" t="s">
        <v>40</v>
      </c>
      <c r="B5" s="41">
        <f>SUM(B6,B8,B30)</f>
        <v>550</v>
      </c>
      <c r="C5" s="41">
        <f>SUM(C6,C8,C30)</f>
        <v>436</v>
      </c>
      <c r="D5" s="42">
        <f>IF(AND(C5&gt;0,B5&gt;0)=TRUE,C5/B5*100,"")</f>
        <v>79.2727272727273</v>
      </c>
    </row>
    <row r="6" s="4" customFormat="1" ht="22.5" customHeight="1" spans="1:4">
      <c r="A6" s="17" t="s">
        <v>41</v>
      </c>
      <c r="B6" s="41">
        <f>SUM(B7)</f>
        <v>0</v>
      </c>
      <c r="C6" s="41">
        <f>SUM(C7)</f>
        <v>0</v>
      </c>
      <c r="D6" s="43" t="str">
        <f t="shared" ref="D6:D32" si="0">IF(AND(C6&gt;0,B6&gt;0)=TRUE,C6/B6*100,"")</f>
        <v/>
      </c>
    </row>
    <row r="7" s="1" customFormat="1" ht="22.5" customHeight="1" spans="1:4">
      <c r="A7" s="19" t="s">
        <v>42</v>
      </c>
      <c r="B7" s="44"/>
      <c r="C7" s="44"/>
      <c r="D7" s="45" t="str">
        <f t="shared" si="0"/>
        <v/>
      </c>
    </row>
    <row r="8" s="4" customFormat="1" ht="22.5" customHeight="1" spans="1:4">
      <c r="A8" s="17" t="s">
        <v>43</v>
      </c>
      <c r="B8" s="41">
        <f>SUM(B9,B18,B27,B28,B29)</f>
        <v>0</v>
      </c>
      <c r="C8" s="41">
        <f>SUM(C9,C18,C27,C28,C29)</f>
        <v>0</v>
      </c>
      <c r="D8" s="43" t="str">
        <f t="shared" si="0"/>
        <v/>
      </c>
    </row>
    <row r="9" s="4" customFormat="1" ht="22.5" customHeight="1" spans="1:4">
      <c r="A9" s="23" t="s">
        <v>44</v>
      </c>
      <c r="B9" s="41">
        <f>SUM(B10:B17)</f>
        <v>0</v>
      </c>
      <c r="C9" s="41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4"/>
      <c r="C10" s="44"/>
      <c r="D10" s="45" t="str">
        <f t="shared" si="0"/>
        <v/>
      </c>
    </row>
    <row r="11" s="1" customFormat="1" ht="22.5" customHeight="1" spans="1:4">
      <c r="A11" s="19" t="s">
        <v>46</v>
      </c>
      <c r="B11" s="44"/>
      <c r="C11" s="44"/>
      <c r="D11" s="45" t="str">
        <f t="shared" si="0"/>
        <v/>
      </c>
    </row>
    <row r="12" s="1" customFormat="1" ht="22.5" customHeight="1" spans="1:4">
      <c r="A12" s="19" t="s">
        <v>47</v>
      </c>
      <c r="B12" s="44"/>
      <c r="C12" s="44"/>
      <c r="D12" s="45" t="str">
        <f t="shared" si="0"/>
        <v/>
      </c>
    </row>
    <row r="13" s="1" customFormat="1" ht="22.5" customHeight="1" spans="1:4">
      <c r="A13" s="19" t="s">
        <v>48</v>
      </c>
      <c r="B13" s="44"/>
      <c r="C13" s="44"/>
      <c r="D13" s="45" t="str">
        <f t="shared" si="0"/>
        <v/>
      </c>
    </row>
    <row r="14" s="1" customFormat="1" ht="22.5" customHeight="1" spans="1:4">
      <c r="A14" s="19" t="s">
        <v>49</v>
      </c>
      <c r="B14" s="44"/>
      <c r="C14" s="44"/>
      <c r="D14" s="45" t="str">
        <f t="shared" si="0"/>
        <v/>
      </c>
    </row>
    <row r="15" s="1" customFormat="1" ht="22.5" customHeight="1" spans="1:4">
      <c r="A15" s="19" t="s">
        <v>50</v>
      </c>
      <c r="B15" s="44"/>
      <c r="C15" s="44"/>
      <c r="D15" s="45" t="str">
        <f t="shared" si="0"/>
        <v/>
      </c>
    </row>
    <row r="16" s="1" customFormat="1" ht="22.5" customHeight="1" spans="1:4">
      <c r="A16" s="19" t="s">
        <v>51</v>
      </c>
      <c r="B16" s="44"/>
      <c r="C16" s="44"/>
      <c r="D16" s="45" t="str">
        <f t="shared" si="0"/>
        <v/>
      </c>
    </row>
    <row r="17" s="1" customFormat="1" ht="22.5" customHeight="1" spans="1:4">
      <c r="A17" s="19" t="s">
        <v>52</v>
      </c>
      <c r="B17" s="44"/>
      <c r="C17" s="44"/>
      <c r="D17" s="45" t="str">
        <f t="shared" si="0"/>
        <v/>
      </c>
    </row>
    <row r="18" s="4" customFormat="1" ht="22.5" customHeight="1" spans="1:4">
      <c r="A18" s="24" t="s">
        <v>53</v>
      </c>
      <c r="B18" s="41">
        <f>SUM(B19:B26)</f>
        <v>0</v>
      </c>
      <c r="C18" s="41">
        <f>SUM(C19:C26)</f>
        <v>0</v>
      </c>
      <c r="D18" s="43" t="str">
        <f t="shared" si="0"/>
        <v/>
      </c>
    </row>
    <row r="19" s="1" customFormat="1" ht="22.5" customHeight="1" spans="1:4">
      <c r="A19" s="19" t="s">
        <v>54</v>
      </c>
      <c r="B19" s="44"/>
      <c r="C19" s="44"/>
      <c r="D19" s="45" t="str">
        <f t="shared" si="0"/>
        <v/>
      </c>
    </row>
    <row r="20" s="1" customFormat="1" ht="22.5" customHeight="1" spans="1:4">
      <c r="A20" s="19" t="s">
        <v>55</v>
      </c>
      <c r="B20" s="44"/>
      <c r="C20" s="44"/>
      <c r="D20" s="45" t="str">
        <f t="shared" si="0"/>
        <v/>
      </c>
    </row>
    <row r="21" s="1" customFormat="1" ht="22.5" customHeight="1" spans="1:4">
      <c r="A21" s="19" t="s">
        <v>56</v>
      </c>
      <c r="B21" s="44"/>
      <c r="C21" s="44"/>
      <c r="D21" s="45" t="str">
        <f t="shared" si="0"/>
        <v/>
      </c>
    </row>
    <row r="22" s="1" customFormat="1" ht="22.5" customHeight="1" spans="1:4">
      <c r="A22" s="19" t="s">
        <v>57</v>
      </c>
      <c r="B22" s="44"/>
      <c r="C22" s="44"/>
      <c r="D22" s="45" t="str">
        <f t="shared" si="0"/>
        <v/>
      </c>
    </row>
    <row r="23" s="1" customFormat="1" ht="22.5" customHeight="1" spans="1:4">
      <c r="A23" s="19" t="s">
        <v>58</v>
      </c>
      <c r="B23" s="44"/>
      <c r="C23" s="44"/>
      <c r="D23" s="45" t="str">
        <f t="shared" si="0"/>
        <v/>
      </c>
    </row>
    <row r="24" s="1" customFormat="1" ht="22.5" customHeight="1" spans="1:4">
      <c r="A24" s="19" t="s">
        <v>59</v>
      </c>
      <c r="B24" s="44"/>
      <c r="C24" s="44"/>
      <c r="D24" s="45" t="str">
        <f t="shared" si="0"/>
        <v/>
      </c>
    </row>
    <row r="25" s="1" customFormat="1" ht="22.5" customHeight="1" spans="1:4">
      <c r="A25" s="19" t="s">
        <v>60</v>
      </c>
      <c r="B25" s="44"/>
      <c r="C25" s="44"/>
      <c r="D25" s="45" t="str">
        <f t="shared" si="0"/>
        <v/>
      </c>
    </row>
    <row r="26" s="1" customFormat="1" ht="22.5" customHeight="1" spans="1:4">
      <c r="A26" s="19" t="s">
        <v>61</v>
      </c>
      <c r="B26" s="44"/>
      <c r="C26" s="44"/>
      <c r="D26" s="45" t="str">
        <f t="shared" si="0"/>
        <v/>
      </c>
    </row>
    <row r="27" s="4" customFormat="1" ht="22.5" customHeight="1" spans="1:4">
      <c r="A27" s="24" t="s">
        <v>62</v>
      </c>
      <c r="B27" s="46"/>
      <c r="C27" s="46"/>
      <c r="D27" s="43" t="str">
        <f t="shared" si="0"/>
        <v/>
      </c>
    </row>
    <row r="28" s="4" customFormat="1" ht="22.5" customHeight="1" spans="1:4">
      <c r="A28" s="24" t="s">
        <v>63</v>
      </c>
      <c r="B28" s="46"/>
      <c r="C28" s="46"/>
      <c r="D28" s="43" t="str">
        <f t="shared" si="0"/>
        <v/>
      </c>
    </row>
    <row r="29" s="4" customFormat="1" ht="22.5" customHeight="1" spans="1:4">
      <c r="A29" s="24" t="s">
        <v>64</v>
      </c>
      <c r="B29" s="46"/>
      <c r="C29" s="46"/>
      <c r="D29" s="43" t="str">
        <f t="shared" si="0"/>
        <v/>
      </c>
    </row>
    <row r="30" s="4" customFormat="1" ht="22.5" customHeight="1" spans="1:4">
      <c r="A30" s="17" t="s">
        <v>65</v>
      </c>
      <c r="B30" s="41">
        <f>SUM(B31:B32)</f>
        <v>550</v>
      </c>
      <c r="C30" s="41">
        <f>SUM(C31:C32)</f>
        <v>436</v>
      </c>
      <c r="D30" s="43">
        <f t="shared" si="0"/>
        <v>79.2727272727273</v>
      </c>
    </row>
    <row r="31" s="4" customFormat="1" ht="22.5" customHeight="1" spans="1:4">
      <c r="A31" s="19" t="s">
        <v>66</v>
      </c>
      <c r="B31" s="44"/>
      <c r="C31" s="44"/>
      <c r="D31" s="45" t="str">
        <f t="shared" si="0"/>
        <v/>
      </c>
    </row>
    <row r="32" s="1" customFormat="1" ht="22.5" customHeight="1" spans="1:4">
      <c r="A32" s="19" t="s">
        <v>67</v>
      </c>
      <c r="B32" s="44">
        <v>550</v>
      </c>
      <c r="C32" s="44">
        <v>436</v>
      </c>
      <c r="D32" s="45">
        <f t="shared" si="0"/>
        <v>79.2727272727273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82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>
    <pageSetUpPr fitToPage="1"/>
  </sheetPr>
  <dimension ref="A1:E34"/>
  <sheetViews>
    <sheetView showGridLines="0" view="pageBreakPreview" zoomScale="75" zoomScaleNormal="100" workbookViewId="0">
      <pane xSplit="1" ySplit="5" topLeftCell="B9" activePane="bottomRight" state="frozen"/>
      <selection/>
      <selection pane="topRight"/>
      <selection pane="bottomLeft"/>
      <selection pane="bottomRight" activeCell="H15" sqref="H15"/>
    </sheetView>
  </sheetViews>
  <sheetFormatPr defaultColWidth="6.1" defaultRowHeight="14.25" customHeight="1" outlineLevelCol="4"/>
  <cols>
    <col min="1" max="1" width="37.6" style="5" customWidth="1"/>
    <col min="2" max="5" width="15" style="5" customWidth="1"/>
    <col min="6" max="16384" width="6.1" style="5"/>
  </cols>
  <sheetData>
    <row r="1" s="1" customFormat="1" ht="39.9" customHeight="1" spans="1:1">
      <c r="A1" s="6" t="s">
        <v>68</v>
      </c>
    </row>
    <row r="2" s="2" customFormat="1" ht="30.9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0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6" t="s">
        <v>7</v>
      </c>
      <c r="B6" s="15">
        <f>SUM(B7,B27,B31,B32,B33,B34)</f>
        <v>550</v>
      </c>
      <c r="C6" s="15">
        <f>SUM(C7,C27,C31,C32,C33,C34)</f>
        <v>436</v>
      </c>
      <c r="D6" s="15">
        <f>SUM(D7,D27,D31,D32,D33,D34)</f>
        <v>574</v>
      </c>
      <c r="E6" s="16">
        <f t="shared" ref="E6:E34" si="0">IF(AND(C6&gt;0,D6&gt;0),D6/C6*100-100,"")</f>
        <v>31.651376146789</v>
      </c>
    </row>
    <row r="7" s="4" customFormat="1" ht="22.5" customHeight="1" spans="1:5">
      <c r="A7" s="17" t="s">
        <v>8</v>
      </c>
      <c r="B7" s="15">
        <f>SUM(B8:B26)</f>
        <v>550</v>
      </c>
      <c r="C7" s="15">
        <f>SUM(C8:C26)</f>
        <v>436</v>
      </c>
      <c r="D7" s="15">
        <f>SUM(D8:D26)</f>
        <v>574</v>
      </c>
      <c r="E7" s="18">
        <f t="shared" si="0"/>
        <v>31.651376146789</v>
      </c>
    </row>
    <row r="8" s="1" customFormat="1" ht="22.5" customHeight="1" spans="1:5">
      <c r="A8" s="19" t="s">
        <v>9</v>
      </c>
      <c r="B8" s="20">
        <f>'22国有资本经营预算收入'!B7</f>
        <v>0</v>
      </c>
      <c r="C8" s="20">
        <f>'22国有资本经营预算收入'!C7</f>
        <v>0</v>
      </c>
      <c r="D8" s="21"/>
      <c r="E8" s="22" t="str">
        <f t="shared" si="0"/>
        <v/>
      </c>
    </row>
    <row r="9" s="1" customFormat="1" ht="22.5" customHeight="1" spans="1:5">
      <c r="A9" s="19" t="s">
        <v>10</v>
      </c>
      <c r="B9" s="20">
        <f>'22国有资本经营预算收入'!B8</f>
        <v>0</v>
      </c>
      <c r="C9" s="20">
        <f>'22国有资本经营预算收入'!C8</f>
        <v>0</v>
      </c>
      <c r="D9" s="21"/>
      <c r="E9" s="22" t="str">
        <f t="shared" si="0"/>
        <v/>
      </c>
    </row>
    <row r="10" s="1" customFormat="1" ht="22.5" customHeight="1" spans="1:5">
      <c r="A10" s="19" t="s">
        <v>11</v>
      </c>
      <c r="B10" s="20">
        <f>'22国有资本经营预算收入'!B9</f>
        <v>0</v>
      </c>
      <c r="C10" s="20">
        <f>'22国有资本经营预算收入'!C9</f>
        <v>0</v>
      </c>
      <c r="D10" s="21"/>
      <c r="E10" s="22" t="str">
        <f t="shared" si="0"/>
        <v/>
      </c>
    </row>
    <row r="11" s="1" customFormat="1" ht="22.5" customHeight="1" spans="1:5">
      <c r="A11" s="19" t="s">
        <v>12</v>
      </c>
      <c r="B11" s="20">
        <f>'22国有资本经营预算收入'!B10</f>
        <v>0</v>
      </c>
      <c r="C11" s="20">
        <f>'22国有资本经营预算收入'!C10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13</v>
      </c>
      <c r="B12" s="20">
        <f>'22国有资本经营预算收入'!B11</f>
        <v>0</v>
      </c>
      <c r="C12" s="20">
        <f>'22国有资本经营预算收入'!C11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14</v>
      </c>
      <c r="B13" s="20">
        <f>'22国有资本经营预算收入'!B12</f>
        <v>0</v>
      </c>
      <c r="C13" s="20">
        <f>'22国有资本经营预算收入'!C12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15</v>
      </c>
      <c r="B14" s="20">
        <f>'22国有资本经营预算收入'!B13</f>
        <v>0</v>
      </c>
      <c r="C14" s="20">
        <f>'22国有资本经营预算收入'!C13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16</v>
      </c>
      <c r="B15" s="20">
        <f>'22国有资本经营预算收入'!B14</f>
        <v>0</v>
      </c>
      <c r="C15" s="20">
        <f>'22国有资本经营预算收入'!C14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17</v>
      </c>
      <c r="B16" s="20">
        <f>'22国有资本经营预算收入'!B15</f>
        <v>0</v>
      </c>
      <c r="C16" s="20">
        <f>'22国有资本经营预算收入'!C15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18</v>
      </c>
      <c r="B17" s="20">
        <f>'22国有资本经营预算收入'!B16</f>
        <v>0</v>
      </c>
      <c r="C17" s="20">
        <f>'22国有资本经营预算收入'!C16</f>
        <v>0</v>
      </c>
      <c r="D17" s="21"/>
      <c r="E17" s="22" t="str">
        <f t="shared" si="0"/>
        <v/>
      </c>
    </row>
    <row r="18" s="1" customFormat="1" ht="22.5" customHeight="1" spans="1:5">
      <c r="A18" s="19" t="s">
        <v>19</v>
      </c>
      <c r="B18" s="20">
        <f>'22国有资本经营预算收入'!B17</f>
        <v>0</v>
      </c>
      <c r="C18" s="20">
        <f>'22国有资本经营预算收入'!C17</f>
        <v>0</v>
      </c>
      <c r="D18" s="21"/>
      <c r="E18" s="22" t="str">
        <f t="shared" si="0"/>
        <v/>
      </c>
    </row>
    <row r="19" s="1" customFormat="1" ht="22.5" customHeight="1" spans="1:5">
      <c r="A19" s="19" t="s">
        <v>20</v>
      </c>
      <c r="B19" s="20">
        <f>'22国有资本经营预算收入'!B18</f>
        <v>0</v>
      </c>
      <c r="C19" s="20">
        <f>'22国有资本经营预算收入'!C18</f>
        <v>0</v>
      </c>
      <c r="D19" s="21"/>
      <c r="E19" s="22" t="str">
        <f t="shared" si="0"/>
        <v/>
      </c>
    </row>
    <row r="20" s="1" customFormat="1" ht="22.5" customHeight="1" spans="1:5">
      <c r="A20" s="19" t="s">
        <v>21</v>
      </c>
      <c r="B20" s="20">
        <f>'22国有资本经营预算收入'!B19</f>
        <v>0</v>
      </c>
      <c r="C20" s="20">
        <f>'22国有资本经营预算收入'!C19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22</v>
      </c>
      <c r="B21" s="20">
        <f>'22国有资本经营预算收入'!B20</f>
        <v>0</v>
      </c>
      <c r="C21" s="20">
        <f>'22国有资本经营预算收入'!C20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23</v>
      </c>
      <c r="B22" s="20">
        <f>'22国有资本经营预算收入'!B21</f>
        <v>0</v>
      </c>
      <c r="C22" s="20">
        <f>'22国有资本经营预算收入'!C21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24</v>
      </c>
      <c r="B23" s="20">
        <f>'22国有资本经营预算收入'!B22</f>
        <v>0</v>
      </c>
      <c r="C23" s="20">
        <f>'22国有资本经营预算收入'!C22</f>
        <v>0</v>
      </c>
      <c r="D23" s="21"/>
      <c r="E23" s="22" t="str">
        <f t="shared" si="0"/>
        <v/>
      </c>
    </row>
    <row r="24" s="1" customFormat="1" ht="22.5" customHeight="1" spans="1:5">
      <c r="A24" s="19" t="s">
        <v>25</v>
      </c>
      <c r="B24" s="20">
        <f>'22国有资本经营预算收入'!B23</f>
        <v>0</v>
      </c>
      <c r="C24" s="20">
        <f>'22国有资本经营预算收入'!C23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26</v>
      </c>
      <c r="B25" s="20">
        <f>'22国有资本经营预算收入'!B24</f>
        <v>0</v>
      </c>
      <c r="C25" s="20">
        <f>'22国有资本经营预算收入'!C24</f>
        <v>0</v>
      </c>
      <c r="D25" s="21"/>
      <c r="E25" s="22" t="str">
        <f t="shared" si="0"/>
        <v/>
      </c>
    </row>
    <row r="26" s="4" customFormat="1" ht="22.5" customHeight="1" spans="1:5">
      <c r="A26" s="27" t="s">
        <v>27</v>
      </c>
      <c r="B26" s="20">
        <f>'22国有资本经营预算收入'!B25</f>
        <v>550</v>
      </c>
      <c r="C26" s="20">
        <f>'22国有资本经营预算收入'!C25</f>
        <v>436</v>
      </c>
      <c r="D26" s="21">
        <v>574</v>
      </c>
      <c r="E26" s="22">
        <f t="shared" si="0"/>
        <v>31.651376146789</v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'22国有资本经营预算收入'!B27</f>
        <v>0</v>
      </c>
      <c r="C28" s="20">
        <f>'22国有资本经营预算收入'!C27</f>
        <v>0</v>
      </c>
      <c r="D28" s="21"/>
      <c r="E28" s="22" t="str">
        <f t="shared" si="0"/>
        <v/>
      </c>
    </row>
    <row r="29" s="4" customFormat="1" ht="22.5" customHeight="1" spans="1:5">
      <c r="A29" s="19" t="s">
        <v>30</v>
      </c>
      <c r="B29" s="20">
        <f>'22国有资本经营预算收入'!B28</f>
        <v>0</v>
      </c>
      <c r="C29" s="20">
        <f>'22国有资本经营预算收入'!C28</f>
        <v>0</v>
      </c>
      <c r="D29" s="21"/>
      <c r="E29" s="22" t="str">
        <f t="shared" si="0"/>
        <v/>
      </c>
    </row>
    <row r="30" s="4" customFormat="1" ht="22.5" customHeight="1" spans="1:5">
      <c r="A30" s="27" t="s">
        <v>31</v>
      </c>
      <c r="B30" s="28">
        <f>'22国有资本经营预算收入'!B29</f>
        <v>0</v>
      </c>
      <c r="C30" s="28">
        <f>'22国有资本经营预算收入'!C29</f>
        <v>0</v>
      </c>
      <c r="D30" s="29"/>
      <c r="E30" s="30" t="str">
        <f t="shared" si="0"/>
        <v/>
      </c>
    </row>
    <row r="31" s="4" customFormat="1" ht="22.5" customHeight="1" spans="1:5">
      <c r="A31" s="17" t="s">
        <v>32</v>
      </c>
      <c r="B31" s="15">
        <f>'22国有资本经营预算收入'!B30</f>
        <v>0</v>
      </c>
      <c r="C31" s="15">
        <f>'22国有资本经营预算收入'!C30</f>
        <v>0</v>
      </c>
      <c r="D31" s="2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'22国有资本经营预算收入'!B31</f>
        <v>0</v>
      </c>
      <c r="C32" s="15">
        <f>'22国有资本经营预算收入'!C31</f>
        <v>0</v>
      </c>
      <c r="D32" s="2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'22国有资本经营预算收入'!B32</f>
        <v>0</v>
      </c>
      <c r="C33" s="15">
        <f>'22国有资本经营预算收入'!C32</f>
        <v>0</v>
      </c>
      <c r="D33" s="2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'22国有资本经营预算收入'!B33</f>
        <v>0</v>
      </c>
      <c r="C34" s="15">
        <f>'22国有资本经营预算收入'!C33</f>
        <v>0</v>
      </c>
      <c r="D34" s="2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>
    <pageSetUpPr fitToPage="1"/>
  </sheetPr>
  <dimension ref="A1:E33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A2" sqref="A2:E2"/>
    </sheetView>
  </sheetViews>
  <sheetFormatPr defaultColWidth="6.1" defaultRowHeight="14.25" customHeight="1" outlineLevelCol="4"/>
  <cols>
    <col min="1" max="1" width="47.1" style="5" customWidth="1"/>
    <col min="2" max="5" width="12.6" style="5" customWidth="1"/>
    <col min="6" max="16384" width="6.1" style="5"/>
  </cols>
  <sheetData>
    <row r="1" s="1" customFormat="1" ht="39.9" customHeight="1" spans="1:1">
      <c r="A1" s="6" t="s">
        <v>75</v>
      </c>
    </row>
    <row r="2" s="2" customFormat="1" ht="30.9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39</v>
      </c>
      <c r="B4" s="11" t="s">
        <v>70</v>
      </c>
      <c r="C4" s="11"/>
      <c r="D4" s="11" t="s">
        <v>71</v>
      </c>
      <c r="E4" s="12" t="s">
        <v>72</v>
      </c>
    </row>
    <row r="5" s="4" customFormat="1" ht="52.0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f>SUM(B7,B9,B31)</f>
        <v>550</v>
      </c>
      <c r="C6" s="15">
        <f>SUM(C7,C9,C31)</f>
        <v>436</v>
      </c>
      <c r="D6" s="15">
        <f>SUM(D7,D9,D31)</f>
        <v>574</v>
      </c>
      <c r="E6" s="16">
        <f>IF(AND(D6&gt;0,C6&gt;0)=TRUE,D6/C6*100-100,"")</f>
        <v>31.651376146789</v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ref="E7:E33" si="0">IF(AND(D7&gt;0,C7&gt;0)=TRUE,D7/C7*100-100,"")</f>
        <v/>
      </c>
    </row>
    <row r="8" s="4" customFormat="1" ht="22.5" customHeight="1" spans="1:5">
      <c r="A8" s="19" t="s">
        <v>42</v>
      </c>
      <c r="B8" s="20">
        <f>'22国有资本经营预算支出'!B7</f>
        <v>0</v>
      </c>
      <c r="C8" s="20">
        <f>'22国有资本经营预算支出'!C7</f>
        <v>0</v>
      </c>
      <c r="D8" s="21"/>
      <c r="E8" s="22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3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'22国有资本经营预算支出'!B10</f>
        <v>0</v>
      </c>
      <c r="C11" s="20">
        <f>'22国有资本经营预算支出'!C10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46</v>
      </c>
      <c r="B12" s="20">
        <f>'22国有资本经营预算支出'!B11</f>
        <v>0</v>
      </c>
      <c r="C12" s="20">
        <f>'22国有资本经营预算支出'!C11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47</v>
      </c>
      <c r="B13" s="20">
        <f>'22国有资本经营预算支出'!B12</f>
        <v>0</v>
      </c>
      <c r="C13" s="20">
        <f>'22国有资本经营预算支出'!C12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48</v>
      </c>
      <c r="B14" s="20">
        <f>'22国有资本经营预算支出'!B13</f>
        <v>0</v>
      </c>
      <c r="C14" s="20">
        <f>'22国有资本经营预算支出'!C13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49</v>
      </c>
      <c r="B15" s="20">
        <f>'22国有资本经营预算支出'!B14</f>
        <v>0</v>
      </c>
      <c r="C15" s="20">
        <f>'22国有资本经营预算支出'!C14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50</v>
      </c>
      <c r="B16" s="20">
        <f>'22国有资本经营预算支出'!B15</f>
        <v>0</v>
      </c>
      <c r="C16" s="20">
        <f>'22国有资本经营预算支出'!C15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51</v>
      </c>
      <c r="B17" s="20">
        <f>'22国有资本经营预算支出'!B16</f>
        <v>0</v>
      </c>
      <c r="C17" s="20">
        <f>'22国有资本经营预算支出'!C16</f>
        <v>0</v>
      </c>
      <c r="D17" s="21"/>
      <c r="E17" s="22" t="str">
        <f t="shared" si="0"/>
        <v/>
      </c>
    </row>
    <row r="18" s="4" customFormat="1" ht="22.5" customHeight="1" spans="1:5">
      <c r="A18" s="19" t="s">
        <v>52</v>
      </c>
      <c r="B18" s="20">
        <f>'22国有资本经营预算支出'!B17</f>
        <v>0</v>
      </c>
      <c r="C18" s="20">
        <f>'22国有资本经营预算支出'!C17</f>
        <v>0</v>
      </c>
      <c r="D18" s="21"/>
      <c r="E18" s="22" t="str">
        <f t="shared" si="0"/>
        <v/>
      </c>
    </row>
    <row r="19" s="4" customFormat="1" ht="22.5" customHeight="1" spans="1:5">
      <c r="A19" s="24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'22国有资本经营预算支出'!B19</f>
        <v>0</v>
      </c>
      <c r="C20" s="20">
        <f>'22国有资本经营预算支出'!C19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55</v>
      </c>
      <c r="B21" s="20">
        <f>'22国有资本经营预算支出'!B20</f>
        <v>0</v>
      </c>
      <c r="C21" s="20">
        <f>'22国有资本经营预算支出'!C20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56</v>
      </c>
      <c r="B22" s="20">
        <f>'22国有资本经营预算支出'!B21</f>
        <v>0</v>
      </c>
      <c r="C22" s="20">
        <f>'22国有资本经营预算支出'!C21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57</v>
      </c>
      <c r="B23" s="20">
        <f>'22国有资本经营预算支出'!B22</f>
        <v>0</v>
      </c>
      <c r="C23" s="20">
        <f>'22国有资本经营预算支出'!C22</f>
        <v>0</v>
      </c>
      <c r="D23" s="21"/>
      <c r="E23" s="22" t="str">
        <f t="shared" si="0"/>
        <v/>
      </c>
    </row>
    <row r="24" s="4" customFormat="1" ht="22.5" customHeight="1" spans="1:5">
      <c r="A24" s="19" t="s">
        <v>58</v>
      </c>
      <c r="B24" s="20">
        <f>'22国有资本经营预算支出'!B23</f>
        <v>0</v>
      </c>
      <c r="C24" s="20">
        <f>'22国有资本经营预算支出'!C23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59</v>
      </c>
      <c r="B25" s="20">
        <f>'22国有资本经营预算支出'!B24</f>
        <v>0</v>
      </c>
      <c r="C25" s="20">
        <f>'22国有资本经营预算支出'!C24</f>
        <v>0</v>
      </c>
      <c r="D25" s="21"/>
      <c r="E25" s="22" t="str">
        <f t="shared" si="0"/>
        <v/>
      </c>
    </row>
    <row r="26" s="1" customFormat="1" ht="22.5" customHeight="1" spans="1:5">
      <c r="A26" s="19" t="s">
        <v>60</v>
      </c>
      <c r="B26" s="20">
        <f>'22国有资本经营预算支出'!B25</f>
        <v>0</v>
      </c>
      <c r="C26" s="20">
        <f>'22国有资本经营预算支出'!C25</f>
        <v>0</v>
      </c>
      <c r="D26" s="21"/>
      <c r="E26" s="22" t="str">
        <f t="shared" si="0"/>
        <v/>
      </c>
    </row>
    <row r="27" s="4" customFormat="1" ht="22.5" customHeight="1" spans="1:5">
      <c r="A27" s="19" t="s">
        <v>61</v>
      </c>
      <c r="B27" s="20">
        <f>'22国有资本经营预算支出'!B26</f>
        <v>0</v>
      </c>
      <c r="C27" s="20">
        <f>'22国有资本经营预算支出'!C26</f>
        <v>0</v>
      </c>
      <c r="D27" s="21"/>
      <c r="E27" s="22" t="str">
        <f t="shared" si="0"/>
        <v/>
      </c>
    </row>
    <row r="28" s="4" customFormat="1" ht="22.5" customHeight="1" spans="1:5">
      <c r="A28" s="24" t="s">
        <v>62</v>
      </c>
      <c r="B28" s="15">
        <f>'22国有资本经营预算支出'!B27</f>
        <v>0</v>
      </c>
      <c r="C28" s="15">
        <f>'22国有资本经营预算支出'!C27</f>
        <v>0</v>
      </c>
      <c r="D28" s="25"/>
      <c r="E28" s="18" t="str">
        <f t="shared" si="0"/>
        <v/>
      </c>
    </row>
    <row r="29" s="4" customFormat="1" ht="22.5" customHeight="1" spans="1:5">
      <c r="A29" s="24" t="s">
        <v>63</v>
      </c>
      <c r="B29" s="15">
        <f>'22国有资本经营预算支出'!B28</f>
        <v>0</v>
      </c>
      <c r="C29" s="15">
        <f>'22国有资本经营预算支出'!C28</f>
        <v>0</v>
      </c>
      <c r="D29" s="25"/>
      <c r="E29" s="18" t="str">
        <f t="shared" si="0"/>
        <v/>
      </c>
    </row>
    <row r="30" s="4" customFormat="1" ht="22.5" customHeight="1" spans="1:5">
      <c r="A30" s="24" t="s">
        <v>64</v>
      </c>
      <c r="B30" s="15">
        <f>'22国有资本经营预算支出'!B29</f>
        <v>0</v>
      </c>
      <c r="C30" s="15">
        <f>'22国有资本经营预算支出'!C29</f>
        <v>0</v>
      </c>
      <c r="D30" s="2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550</v>
      </c>
      <c r="C31" s="15">
        <f>SUM(C32:C33)</f>
        <v>436</v>
      </c>
      <c r="D31" s="15">
        <f>SUM(D32:D33)</f>
        <v>574</v>
      </c>
      <c r="E31" s="18">
        <f t="shared" si="0"/>
        <v>31.651376146789</v>
      </c>
    </row>
    <row r="32" s="4" customFormat="1" ht="22.5" customHeight="1" spans="1:5">
      <c r="A32" s="19" t="s">
        <v>66</v>
      </c>
      <c r="B32" s="20">
        <f>'22国有资本经营预算支出'!B31</f>
        <v>0</v>
      </c>
      <c r="C32" s="20">
        <f>'22国有资本经营预算支出'!C31</f>
        <v>0</v>
      </c>
      <c r="D32" s="21"/>
      <c r="E32" s="22" t="str">
        <f t="shared" si="0"/>
        <v/>
      </c>
    </row>
    <row r="33" s="4" customFormat="1" ht="22.5" customHeight="1" spans="1:5">
      <c r="A33" s="19" t="s">
        <v>67</v>
      </c>
      <c r="B33" s="20">
        <f>'22国有资本经营预算支出'!B32</f>
        <v>550</v>
      </c>
      <c r="C33" s="20">
        <f>'22国有资本经营预算支出'!C32</f>
        <v>436</v>
      </c>
      <c r="D33" s="21">
        <v>574</v>
      </c>
      <c r="E33" s="22">
        <f t="shared" si="0"/>
        <v>31.651376146789</v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22国有资本经营预算收入</vt:lpstr>
      <vt:lpstr>22国有资本经营预算支出</vt:lpstr>
      <vt:lpstr>23国有资本经营预算收入</vt:lpstr>
      <vt:lpstr>23国有资本经营预算支出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熏风醉</cp:lastModifiedBy>
  <dcterms:created xsi:type="dcterms:W3CDTF">2014-01-02T13:07:00Z</dcterms:created>
  <cp:lastPrinted>2022-01-06T09:02:00Z</cp:lastPrinted>
  <dcterms:modified xsi:type="dcterms:W3CDTF">2023-03-17T07:17:42Z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2A236C47238C435C96DCA25485A5A954</vt:lpwstr>
  </property>
  <property fmtid="{D5CDD505-2E9C-101B-9397-08002B2CF9AE}" pid="3" name="KSOProductBuildVer">
    <vt:lpwstr>2052-11.1.0.12980</vt:lpwstr>
  </property>
</Properties>
</file>