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315" tabRatio="824" activeTab="4"/>
  </bookViews>
  <sheets>
    <sheet name="21政府性基金预算收入" sheetId="99" r:id="rId1"/>
    <sheet name="21政府性基金预算支出" sheetId="100" r:id="rId2"/>
    <sheet name="22政府性基金预算收入" sheetId="101" r:id="rId3"/>
    <sheet name="22政府性基金预算支出" sheetId="102" r:id="rId4"/>
    <sheet name="22高新区政府性基金转移支付" sheetId="98" r:id="rId5"/>
  </sheets>
  <externalReferences>
    <externalReference r:id="rId6"/>
  </externalReferences>
  <definedNames>
    <definedName name="地区名称">#REF!</definedName>
    <definedName name="地区名称" localSheetId="4">#REF!</definedName>
    <definedName name="_xlnm.Print_Area" localSheetId="0">'21政府性基金预算收入'!$A$1:$F$30</definedName>
    <definedName name="地区名称" localSheetId="0">#REF!</definedName>
    <definedName name="_xlnm.Print_Area" localSheetId="1">'21政府性基金预算支出'!$A$1:$F$19</definedName>
    <definedName name="地区名称" localSheetId="1">#REF!</definedName>
    <definedName name="_xlnm.Print_Area" localSheetId="2">'22政府性基金预算收入'!$A$1:$F$30</definedName>
    <definedName name="地区名称" localSheetId="2">#REF!</definedName>
    <definedName name="_xlnm.Print_Area" localSheetId="3">'22政府性基金预算支出'!$A$1:$F$18</definedName>
    <definedName name="地区名称" localSheetId="3">#REF!</definedName>
  </definedNames>
  <calcPr calcId="144525"/>
</workbook>
</file>

<file path=xl/sharedStrings.xml><?xml version="1.0" encoding="utf-8"?>
<sst xmlns="http://schemas.openxmlformats.org/spreadsheetml/2006/main" count="125" uniqueCount="75">
  <si>
    <t xml:space="preserve"> 表05</t>
  </si>
  <si>
    <t>2021年高新区政府性基金预算收入执行情况表</t>
  </si>
  <si>
    <t>单位：万元</t>
  </si>
  <si>
    <t>收入项目</t>
  </si>
  <si>
    <t>二〇二〇年决算数</t>
  </si>
  <si>
    <t>二〇二一年</t>
  </si>
  <si>
    <t>二〇二一年执行数比
二〇二〇年
决算数
增减％</t>
  </si>
  <si>
    <t>市人代会批准的预期目标</t>
  </si>
  <si>
    <t>执行数</t>
  </si>
  <si>
    <t>执行数占
预期目标％</t>
  </si>
  <si>
    <t>政府性基金预算收入合计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</si>
  <si>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</si>
  <si>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</si>
  <si>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</si>
  <si>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</si>
  <si>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</si>
  <si>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</si>
  <si>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</si>
  <si>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</si>
  <si>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</si>
  <si>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</si>
  <si>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</si>
  <si>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t xml:space="preserve">  其他土地出让收入</t>
  </si>
  <si>
    <t>大中型水库库区基金收入</t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</si>
  <si>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</si>
  <si>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</si>
  <si>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</si>
  <si>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</si>
  <si>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</si>
  <si>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</si>
  <si>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</si>
  <si>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</si>
  <si>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</si>
  <si>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</si>
  <si>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>专项债券对应项目专项收入</t>
  </si>
  <si>
    <t xml:space="preserve"> 表06</t>
  </si>
  <si>
    <t>2021年高新区政府性基金预算支出执行情况表</t>
  </si>
  <si>
    <t>支出项目</t>
  </si>
  <si>
    <t>市人代会批准的预算数</t>
  </si>
  <si>
    <t>执行数占
预算数％</t>
  </si>
  <si>
    <t>政府性基金预算支出合计</t>
  </si>
  <si>
    <t>科学技术支出</t>
  </si>
  <si>
    <t>文化旅游体育与传媒支出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</si>
  <si>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</si>
  <si>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</si>
  <si>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</si>
  <si>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</si>
  <si>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</si>
  <si>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</si>
  <si>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</si>
  <si>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</si>
  <si>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其他支出</t>
  </si>
  <si>
    <t>债务付息支出</t>
  </si>
  <si>
    <t>债务发行费用支出</t>
  </si>
  <si>
    <t xml:space="preserve"> 表07</t>
  </si>
  <si>
    <t>2022年高新区政府性基金预算收入安排情况表</t>
  </si>
  <si>
    <t>二〇二一年市人代会批准的预期目标</t>
  </si>
  <si>
    <t>二〇二一年执行数</t>
  </si>
  <si>
    <t>二〇二二年预算数</t>
  </si>
  <si>
    <t>二〇二二年预算数
与二〇二一年比较</t>
  </si>
  <si>
    <t>比预期目标
增减％</t>
  </si>
  <si>
    <t>比执行数
增减％</t>
  </si>
  <si>
    <r>
      <rPr>
        <sz val="13"/>
        <rFont val="仿宋_GB2312"/>
        <charset val="134"/>
      </rPr>
      <t xml:space="preserve"> 表</t>
    </r>
    <r>
      <rPr>
        <sz val="13"/>
        <rFont val="仿宋_GB2312"/>
        <charset val="134"/>
      </rPr>
      <t>08</t>
    </r>
  </si>
  <si>
    <t>2022年高新区政府性基金预算支出安排情况表</t>
  </si>
  <si>
    <t>二〇二一年市人代会批准的预算数</t>
  </si>
  <si>
    <t>比预算数
增减％</t>
  </si>
  <si>
    <t>资源勘探工业信息等支出</t>
  </si>
  <si>
    <t>2022年度高新区政府性基金转移支付预算表</t>
  </si>
  <si>
    <t>单位:万元</t>
  </si>
  <si>
    <t>项目</t>
  </si>
  <si>
    <t>2022年预算数</t>
  </si>
  <si>
    <t>大中型水库移民后期扶持基金支出</t>
  </si>
  <si>
    <t>大中型水库库区基金及对应专项债务收入安排的支出</t>
  </si>
  <si>
    <t>彩票公益金及对应专项债务收入安排的支出</t>
  </si>
  <si>
    <t>地方政府性基金转移支付合计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</si>
</sst>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;[Red]\-0.0\ "/>
    <numFmt numFmtId="177" formatCode="0.0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8"/>
      <name val="仿宋"/>
      <charset val="134"/>
    </font>
    <font>
      <sz val="10"/>
      <name val="宋体"/>
      <charset val="134"/>
    </font>
    <font>
      <b/>
      <sz val="10"/>
      <name val="宋体"/>
      <charset val="134"/>
    </font>
    <font>
      <sz val="13"/>
      <name val="仿宋_GB2312"/>
      <charset val="134"/>
    </font>
    <font>
      <sz val="9"/>
      <name val="方正小标宋简体"/>
      <charset val="134"/>
    </font>
    <font>
      <b/>
      <sz val="13"/>
      <name val="仿宋_GB2312"/>
      <charset val="134"/>
    </font>
    <font>
      <sz val="9"/>
      <name val="仿宋_GB2312"/>
      <charset val="134"/>
    </font>
    <font>
      <sz val="20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u/>
      <sz val="12"/>
      <color theme="10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0"/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4">
    <xf numFmtId="0" fontId="0" fillId="0" borderId="0" xfId="0"/>
    <xf numFmtId="3" fontId="1" fillId="0" borderId="0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6" fillId="0" borderId="3" xfId="58" applyFont="1" applyFill="1" applyBorder="1" applyAlignment="1">
      <alignment horizontal="distributed" vertical="center" wrapText="1" indent="2"/>
    </xf>
    <xf numFmtId="0" fontId="6" fillId="0" borderId="3" xfId="58" applyFont="1" applyFill="1" applyBorder="1" applyAlignment="1">
      <alignment horizontal="distributed" vertical="center" wrapText="1"/>
    </xf>
    <xf numFmtId="0" fontId="6" fillId="0" borderId="4" xfId="58" applyFont="1" applyFill="1" applyBorder="1" applyAlignment="1">
      <alignment horizontal="distributed" vertical="center" wrapText="1"/>
    </xf>
    <xf numFmtId="0" fontId="6" fillId="0" borderId="5" xfId="58" applyFont="1" applyFill="1" applyBorder="1" applyAlignment="1">
      <alignment horizontal="distributed" vertical="center" wrapText="1"/>
    </xf>
    <xf numFmtId="0" fontId="6" fillId="0" borderId="3" xfId="58" applyFont="1" applyFill="1" applyBorder="1" applyAlignment="1">
      <alignment horizontal="distributed" vertical="center" indent="1"/>
    </xf>
    <xf numFmtId="3" fontId="6" fillId="0" borderId="3" xfId="58" applyNumberFormat="1" applyFont="1" applyFill="1" applyBorder="1" applyAlignment="1">
      <alignment vertical="center"/>
    </xf>
    <xf numFmtId="177" fontId="6" fillId="0" borderId="3" xfId="58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3" fontId="4" fillId="0" borderId="3" xfId="58" applyNumberFormat="1" applyFont="1" applyFill="1" applyBorder="1" applyAlignment="1">
      <alignment vertical="center"/>
    </xf>
    <xf numFmtId="177" fontId="4" fillId="0" borderId="3" xfId="58" applyNumberFormat="1" applyFont="1" applyFill="1" applyBorder="1" applyAlignment="1">
      <alignment vertical="center"/>
    </xf>
    <xf numFmtId="0" fontId="4" fillId="0" borderId="3" xfId="58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3" fontId="4" fillId="0" borderId="3" xfId="58" applyNumberFormat="1" applyFont="1" applyFill="1" applyBorder="1" applyAlignment="1">
      <alignment vertical="center" wrapText="1"/>
    </xf>
    <xf numFmtId="0" fontId="6" fillId="0" borderId="6" xfId="58" applyFont="1" applyFill="1" applyBorder="1" applyAlignment="1">
      <alignment horizontal="distributed" vertical="center" indent="2"/>
    </xf>
    <xf numFmtId="176" fontId="6" fillId="0" borderId="3" xfId="58" applyNumberFormat="1" applyFont="1" applyFill="1" applyBorder="1" applyAlignment="1">
      <alignment horizontal="distributed" vertical="center" wrapText="1"/>
    </xf>
    <xf numFmtId="0" fontId="6" fillId="0" borderId="2" xfId="58" applyFont="1" applyFill="1" applyBorder="1" applyAlignment="1">
      <alignment horizontal="distributed" vertical="center" indent="2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差_2016市本级国有资本经营预算收支表1" xfId="54"/>
    <cellStyle name="常规 2" xfId="55"/>
    <cellStyle name="常规 3" xfId="56"/>
    <cellStyle name="常规 4" xfId="57"/>
    <cellStyle name="常规_2003年人大预算表（全省）" xfId="58"/>
  </cellStyles>
  <tableStyles count="0" defaultTableStyle="TableStyleMedium9" defaultPivotStyle="PivotStyleLight16"/>
  <colors>
    <mruColors>
      <color rgb="004D4D4D"/>
      <color rgb="005F5F5F"/>
      <color rgb="00777777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SC-202203071615\Desktop\&#24453;&#21150;\2022&#24180;&#25253;&#30465;&#21381;&#39044;&#31639;\&#25253;&#20154;&#22823;&#23450;&#31295;\4&#12289;&#65288;&#39640;&#26032;&#21306;&#65289;&#39640;&#26032;&#21306;&#38468;&#34920;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一般公共预算收入"/>
      <sheetName val="21一般公共预算支出"/>
      <sheetName val="22一般公共预算收入"/>
      <sheetName val="22一般公共预算支出"/>
      <sheetName val="21政府性基金预算收入"/>
      <sheetName val="21政府性基金预算支出"/>
      <sheetName val="22政府性基金预算收入"/>
      <sheetName val="22政府性基金预算支出"/>
      <sheetName val="21国有资本经营预算收入"/>
      <sheetName val="21国有资本经营预算支出"/>
    </sheetNames>
    <sheetDataSet>
      <sheetData sheetId="0"/>
      <sheetData sheetId="1"/>
      <sheetData sheetId="2"/>
      <sheetData sheetId="3"/>
      <sheetData sheetId="4">
        <row r="11">
          <cell r="D11">
            <v>1318</v>
          </cell>
        </row>
        <row r="12">
          <cell r="D12">
            <v>35</v>
          </cell>
        </row>
        <row r="14">
          <cell r="C14">
            <v>184515</v>
          </cell>
          <cell r="D14">
            <v>216079</v>
          </cell>
        </row>
        <row r="15">
          <cell r="D15">
            <v>27427</v>
          </cell>
        </row>
        <row r="23">
          <cell r="C23">
            <v>300</v>
          </cell>
          <cell r="D23">
            <v>381</v>
          </cell>
        </row>
        <row r="29">
          <cell r="C29">
            <v>2185</v>
          </cell>
        </row>
        <row r="30">
          <cell r="D30">
            <v>2754</v>
          </cell>
        </row>
      </sheetData>
      <sheetData sheetId="5">
        <row r="11">
          <cell r="C11">
            <v>149402</v>
          </cell>
          <cell r="D11">
            <v>199538</v>
          </cell>
        </row>
        <row r="17">
          <cell r="D17">
            <v>62000</v>
          </cell>
        </row>
        <row r="18">
          <cell r="C18">
            <v>2735</v>
          </cell>
          <cell r="D18">
            <v>3353</v>
          </cell>
        </row>
        <row r="19">
          <cell r="C19">
            <v>200</v>
          </cell>
          <cell r="D19">
            <v>56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showGridLines="0" view="pageBreakPreview" zoomScale="75" zoomScaleNormal="100" zoomScaleSheetLayoutView="75" workbookViewId="0">
      <pane xSplit="1" ySplit="5" topLeftCell="B6" activePane="bottomRight" state="frozen"/>
      <selection/>
      <selection pane="topRight"/>
      <selection pane="bottomLeft"/>
      <selection pane="bottomRight" activeCell="H7" sqref="H7"/>
    </sheetView>
  </sheetViews>
  <sheetFormatPr defaultColWidth="6.1" defaultRowHeight="14.25" customHeight="1"/>
  <cols>
    <col min="1" max="1" width="37.6" style="13" customWidth="1"/>
    <col min="2" max="6" width="12.1" style="13" customWidth="1"/>
    <col min="7" max="7" width="8" style="13" customWidth="1"/>
    <col min="8" max="10" width="6.1" style="13"/>
    <col min="11" max="11" width="8" style="13" customWidth="1"/>
    <col min="12" max="16" width="6.1" style="13"/>
    <col min="17" max="17" width="8" style="13" customWidth="1"/>
    <col min="18" max="16384" width="6.1" style="13"/>
  </cols>
  <sheetData>
    <row r="1" s="9" customFormat="1" ht="39.9" customHeight="1" spans="1:1">
      <c r="A1" s="14" t="s">
        <v>0</v>
      </c>
    </row>
    <row r="2" s="10" customFormat="1" ht="30.9" customHeight="1" spans="1:6">
      <c r="A2" s="15" t="s">
        <v>1</v>
      </c>
      <c r="B2" s="15"/>
      <c r="C2" s="15"/>
      <c r="D2" s="15"/>
      <c r="E2" s="15"/>
      <c r="F2" s="15"/>
    </row>
    <row r="3" s="9" customFormat="1" ht="22.5" customHeight="1" spans="1:6">
      <c r="A3" s="16"/>
      <c r="D3" s="17" t="s">
        <v>2</v>
      </c>
      <c r="E3" s="17"/>
      <c r="F3" s="17"/>
    </row>
    <row r="4" s="11" customFormat="1" ht="31.95" customHeight="1" spans="1:6">
      <c r="A4" s="31" t="s">
        <v>3</v>
      </c>
      <c r="B4" s="19" t="s">
        <v>4</v>
      </c>
      <c r="C4" s="19" t="s">
        <v>5</v>
      </c>
      <c r="D4" s="19"/>
      <c r="E4" s="19"/>
      <c r="F4" s="32" t="s">
        <v>6</v>
      </c>
    </row>
    <row r="5" s="12" customFormat="1" ht="52.05" customHeight="1" spans="1:6">
      <c r="A5" s="33"/>
      <c r="B5" s="19"/>
      <c r="C5" s="19" t="s">
        <v>7</v>
      </c>
      <c r="D5" s="19" t="s">
        <v>8</v>
      </c>
      <c r="E5" s="32" t="s">
        <v>9</v>
      </c>
      <c r="F5" s="32"/>
    </row>
    <row r="6" s="9" customFormat="1" ht="22.5" customHeight="1" spans="1:6">
      <c r="A6" s="22" t="s">
        <v>10</v>
      </c>
      <c r="B6" s="23">
        <f>SUM(B7:B13,B19:B20,B23:B30)</f>
        <v>7755</v>
      </c>
      <c r="C6" s="23">
        <f>SUM(C7:C13,C19:C20,C23:C30)</f>
        <v>187000</v>
      </c>
      <c r="D6" s="23">
        <f>SUM(D7:D13,D19:D20,D23:D30)</f>
        <v>247994</v>
      </c>
      <c r="E6" s="24">
        <f t="shared" ref="E6:E30" si="0">IF(AND(D6&gt;0,C6&gt;0)=TRUE,D6/C6*100,"")</f>
        <v>132.617112299465</v>
      </c>
      <c r="F6" s="24">
        <f t="shared" ref="F6:F30" si="1">IF(AND(D6&gt;0,B6&gt;0)=TRUE,D6/B6*100-100,"")</f>
        <v>3097.85944551902</v>
      </c>
    </row>
    <row r="7" s="9" customFormat="1" ht="22.5" customHeight="1" spans="1:6">
      <c r="A7" s="25" t="s">
        <v>11</v>
      </c>
      <c r="B7" s="26"/>
      <c r="C7" s="26"/>
      <c r="D7" s="26"/>
      <c r="E7" s="27" t="str">
        <f t="shared" si="0"/>
        <v/>
      </c>
      <c r="F7" s="27" t="str">
        <f t="shared" si="1"/>
        <v/>
      </c>
    </row>
    <row r="8" s="9" customFormat="1" ht="22.5" customHeight="1" spans="1:6">
      <c r="A8" s="29" t="s">
        <v>12</v>
      </c>
      <c r="B8" s="26"/>
      <c r="C8" s="26"/>
      <c r="D8" s="26"/>
      <c r="E8" s="27" t="str">
        <f t="shared" si="0"/>
        <v/>
      </c>
      <c r="F8" s="27" t="str">
        <f t="shared" si="1"/>
        <v/>
      </c>
    </row>
    <row r="9" s="9" customFormat="1" ht="22.5" customHeight="1" spans="1:6">
      <c r="A9" s="25" t="s">
        <v>13</v>
      </c>
      <c r="B9" s="26"/>
      <c r="C9" s="26"/>
      <c r="D9" s="26"/>
      <c r="E9" s="27" t="str">
        <f t="shared" si="0"/>
        <v/>
      </c>
      <c r="F9" s="27" t="str">
        <f t="shared" si="1"/>
        <v/>
      </c>
    </row>
    <row r="10" s="9" customFormat="1" ht="22.5" customHeight="1" spans="1:6">
      <c r="A10" s="25" t="s">
        <v>14</v>
      </c>
      <c r="B10" s="26"/>
      <c r="C10" s="26"/>
      <c r="D10" s="26"/>
      <c r="E10" s="27" t="str">
        <f t="shared" si="0"/>
        <v/>
      </c>
      <c r="F10" s="27" t="str">
        <f t="shared" si="1"/>
        <v/>
      </c>
    </row>
    <row r="11" s="9" customFormat="1" ht="22.5" customHeight="1" spans="1:6">
      <c r="A11" s="25" t="s">
        <v>15</v>
      </c>
      <c r="B11" s="26"/>
      <c r="C11" s="26"/>
      <c r="D11" s="26">
        <v>1318</v>
      </c>
      <c r="E11" s="27" t="str">
        <f t="shared" si="0"/>
        <v/>
      </c>
      <c r="F11" s="27" t="str">
        <f t="shared" si="1"/>
        <v/>
      </c>
    </row>
    <row r="12" s="9" customFormat="1" ht="22.5" customHeight="1" spans="1:6">
      <c r="A12" s="25" t="s">
        <v>16</v>
      </c>
      <c r="B12" s="26"/>
      <c r="C12" s="26"/>
      <c r="D12" s="26">
        <v>35</v>
      </c>
      <c r="E12" s="27" t="str">
        <f t="shared" si="0"/>
        <v/>
      </c>
      <c r="F12" s="27" t="str">
        <f t="shared" si="1"/>
        <v/>
      </c>
    </row>
    <row r="13" s="9" customFormat="1" ht="22.5" customHeight="1" spans="1:6">
      <c r="A13" s="25" t="s">
        <v>17</v>
      </c>
      <c r="B13" s="26">
        <f>SUM(B14:B18)</f>
        <v>7536</v>
      </c>
      <c r="C13" s="26">
        <f>SUM(C14:C18)</f>
        <v>184515</v>
      </c>
      <c r="D13" s="26">
        <f>SUM(D14:D18)</f>
        <v>243506</v>
      </c>
      <c r="E13" s="27">
        <f t="shared" si="0"/>
        <v>131.970842478931</v>
      </c>
      <c r="F13" s="27">
        <f t="shared" si="1"/>
        <v>3131.23673036093</v>
      </c>
    </row>
    <row r="14" s="9" customFormat="1" ht="22.5" customHeight="1" spans="1:6">
      <c r="A14" s="29" t="s">
        <v>18</v>
      </c>
      <c r="B14" s="26">
        <v>8661</v>
      </c>
      <c r="C14" s="26">
        <v>184515</v>
      </c>
      <c r="D14" s="26">
        <v>216079</v>
      </c>
      <c r="E14" s="27">
        <f t="shared" si="0"/>
        <v>117.10646830881</v>
      </c>
      <c r="F14" s="27">
        <f t="shared" si="1"/>
        <v>2394.85047915945</v>
      </c>
    </row>
    <row r="15" s="9" customFormat="1" ht="22.5" customHeight="1" spans="1:6">
      <c r="A15" s="29" t="s">
        <v>19</v>
      </c>
      <c r="B15" s="26"/>
      <c r="C15" s="26"/>
      <c r="D15" s="26">
        <v>27427</v>
      </c>
      <c r="E15" s="27" t="str">
        <f t="shared" si="0"/>
        <v/>
      </c>
      <c r="F15" s="27" t="str">
        <f t="shared" si="1"/>
        <v/>
      </c>
    </row>
    <row r="16" s="9" customFormat="1" ht="22.5" customHeight="1" spans="1:6">
      <c r="A16" s="29" t="s">
        <v>20</v>
      </c>
      <c r="B16" s="26"/>
      <c r="C16" s="26"/>
      <c r="D16" s="26"/>
      <c r="E16" s="27" t="str">
        <f t="shared" si="0"/>
        <v/>
      </c>
      <c r="F16" s="27" t="str">
        <f t="shared" si="1"/>
        <v/>
      </c>
    </row>
    <row r="17" s="9" customFormat="1" ht="22.5" customHeight="1" spans="1:6">
      <c r="A17" s="29" t="s">
        <v>21</v>
      </c>
      <c r="B17" s="26">
        <v>-1125</v>
      </c>
      <c r="C17" s="26"/>
      <c r="D17" s="26"/>
      <c r="E17" s="27" t="str">
        <f t="shared" si="0"/>
        <v/>
      </c>
      <c r="F17" s="27" t="str">
        <f t="shared" si="1"/>
        <v/>
      </c>
    </row>
    <row r="18" s="9" customFormat="1" ht="22.5" customHeight="1" spans="1:6">
      <c r="A18" s="29" t="s">
        <v>22</v>
      </c>
      <c r="B18" s="26"/>
      <c r="C18" s="26"/>
      <c r="D18" s="26"/>
      <c r="E18" s="27" t="str">
        <f t="shared" si="0"/>
        <v/>
      </c>
      <c r="F18" s="27" t="str">
        <f t="shared" si="1"/>
        <v/>
      </c>
    </row>
    <row r="19" s="9" customFormat="1" ht="22.5" customHeight="1" spans="1:6">
      <c r="A19" s="25" t="s">
        <v>23</v>
      </c>
      <c r="B19" s="26"/>
      <c r="C19" s="26"/>
      <c r="D19" s="26"/>
      <c r="E19" s="27" t="str">
        <f t="shared" si="0"/>
        <v/>
      </c>
      <c r="F19" s="27" t="str">
        <f t="shared" si="1"/>
        <v/>
      </c>
    </row>
    <row r="20" s="9" customFormat="1" ht="22.5" customHeight="1" spans="1:6">
      <c r="A20" s="25" t="s">
        <v>24</v>
      </c>
      <c r="B20" s="26">
        <f>SUM(B21:B22)</f>
        <v>0</v>
      </c>
      <c r="C20" s="26">
        <f>SUM(C21:C22)</f>
        <v>0</v>
      </c>
      <c r="D20" s="26">
        <f>SUM(D21:D22)</f>
        <v>0</v>
      </c>
      <c r="E20" s="27" t="str">
        <f t="shared" si="0"/>
        <v/>
      </c>
      <c r="F20" s="27" t="str">
        <f t="shared" si="1"/>
        <v/>
      </c>
    </row>
    <row r="21" s="9" customFormat="1" ht="22.5" customHeight="1" spans="1:6">
      <c r="A21" s="29" t="s">
        <v>25</v>
      </c>
      <c r="B21" s="26"/>
      <c r="C21" s="26"/>
      <c r="D21" s="26"/>
      <c r="E21" s="27" t="str">
        <f t="shared" si="0"/>
        <v/>
      </c>
      <c r="F21" s="27" t="str">
        <f t="shared" si="1"/>
        <v/>
      </c>
    </row>
    <row r="22" s="9" customFormat="1" ht="22.5" customHeight="1" spans="1:6">
      <c r="A22" s="29" t="s">
        <v>26</v>
      </c>
      <c r="B22" s="26"/>
      <c r="C22" s="26"/>
      <c r="D22" s="26"/>
      <c r="E22" s="27" t="str">
        <f t="shared" si="0"/>
        <v/>
      </c>
      <c r="F22" s="27" t="str">
        <f t="shared" si="1"/>
        <v/>
      </c>
    </row>
    <row r="23" s="9" customFormat="1" ht="22.5" customHeight="1" spans="1:6">
      <c r="A23" s="25" t="s">
        <v>27</v>
      </c>
      <c r="B23" s="26">
        <v>219</v>
      </c>
      <c r="C23" s="26">
        <v>300</v>
      </c>
      <c r="D23" s="26">
        <v>381</v>
      </c>
      <c r="E23" s="27">
        <f t="shared" si="0"/>
        <v>127</v>
      </c>
      <c r="F23" s="27">
        <f t="shared" si="1"/>
        <v>73.972602739726</v>
      </c>
    </row>
    <row r="24" s="12" customFormat="1" ht="22.5" customHeight="1" spans="1:17">
      <c r="A24" s="25" t="s">
        <v>28</v>
      </c>
      <c r="B24" s="26"/>
      <c r="C24" s="26"/>
      <c r="D24" s="26"/>
      <c r="E24" s="27" t="str">
        <f t="shared" si="0"/>
        <v/>
      </c>
      <c r="F24" s="27" t="str">
        <f t="shared" si="1"/>
        <v/>
      </c>
      <c r="G24" s="9"/>
      <c r="Q24" s="9"/>
    </row>
    <row r="25" s="9" customFormat="1" ht="22.5" customHeight="1" spans="1:6">
      <c r="A25" s="25" t="s">
        <v>29</v>
      </c>
      <c r="B25" s="26"/>
      <c r="C25" s="26"/>
      <c r="D25" s="26"/>
      <c r="E25" s="27" t="str">
        <f t="shared" si="0"/>
        <v/>
      </c>
      <c r="F25" s="27" t="str">
        <f t="shared" si="1"/>
        <v/>
      </c>
    </row>
    <row r="26" s="9" customFormat="1" ht="22.5" customHeight="1" spans="1:6">
      <c r="A26" s="25" t="s">
        <v>30</v>
      </c>
      <c r="B26" s="26"/>
      <c r="C26" s="26"/>
      <c r="D26" s="26"/>
      <c r="E26" s="27" t="str">
        <f t="shared" si="0"/>
        <v/>
      </c>
      <c r="F26" s="27" t="str">
        <f t="shared" si="1"/>
        <v/>
      </c>
    </row>
    <row r="27" s="9" customFormat="1" ht="22.5" customHeight="1" spans="1:6">
      <c r="A27" s="25" t="s">
        <v>31</v>
      </c>
      <c r="B27" s="26"/>
      <c r="C27" s="26"/>
      <c r="D27" s="26"/>
      <c r="E27" s="27" t="str">
        <f t="shared" si="0"/>
        <v/>
      </c>
      <c r="F27" s="27" t="str">
        <f t="shared" si="1"/>
        <v/>
      </c>
    </row>
    <row r="28" s="9" customFormat="1" ht="22.5" customHeight="1" spans="1:6">
      <c r="A28" s="29" t="s">
        <v>32</v>
      </c>
      <c r="B28" s="26"/>
      <c r="C28" s="26"/>
      <c r="D28" s="26"/>
      <c r="E28" s="27" t="str">
        <f t="shared" si="0"/>
        <v/>
      </c>
      <c r="F28" s="27" t="str">
        <f t="shared" si="1"/>
        <v/>
      </c>
    </row>
    <row r="29" s="9" customFormat="1" ht="22.5" customHeight="1" spans="1:6">
      <c r="A29" s="25" t="s">
        <v>33</v>
      </c>
      <c r="B29" s="26"/>
      <c r="C29" s="26">
        <v>2185</v>
      </c>
      <c r="D29" s="26"/>
      <c r="E29" s="27" t="str">
        <f t="shared" si="0"/>
        <v/>
      </c>
      <c r="F29" s="27" t="str">
        <f t="shared" si="1"/>
        <v/>
      </c>
    </row>
    <row r="30" s="9" customFormat="1" ht="22.5" customHeight="1" spans="1:6">
      <c r="A30" s="25" t="s">
        <v>34</v>
      </c>
      <c r="B30" s="26"/>
      <c r="C30" s="26"/>
      <c r="D30" s="26">
        <v>2754</v>
      </c>
      <c r="E30" s="27" t="str">
        <f t="shared" si="0"/>
        <v/>
      </c>
      <c r="F30" s="27" t="str">
        <f t="shared" si="1"/>
        <v/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view="pageBreakPreview" zoomScale="75" zoomScaleNormal="100" zoomScaleSheetLayoutView="75" workbookViewId="0">
      <pane xSplit="1" ySplit="5" topLeftCell="B6" activePane="bottomRight" state="frozen"/>
      <selection/>
      <selection pane="topRight"/>
      <selection pane="bottomLeft"/>
      <selection pane="bottomRight" activeCell="A2" sqref="A2:F2"/>
    </sheetView>
  </sheetViews>
  <sheetFormatPr defaultColWidth="6.1" defaultRowHeight="14.25" customHeight="1" outlineLevelCol="5"/>
  <cols>
    <col min="1" max="1" width="37.6" style="13" customWidth="1"/>
    <col min="2" max="6" width="12.1" style="13" customWidth="1"/>
    <col min="7" max="7" width="8.4" style="13" customWidth="1"/>
    <col min="8" max="9" width="6.1" style="13"/>
    <col min="10" max="10" width="8" style="13" customWidth="1"/>
    <col min="11" max="15" width="6.1" style="13"/>
    <col min="16" max="16" width="8" style="13" customWidth="1"/>
    <col min="17" max="16384" width="6.1" style="13"/>
  </cols>
  <sheetData>
    <row r="1" s="9" customFormat="1" ht="39.9" customHeight="1" spans="1:1">
      <c r="A1" s="14" t="s">
        <v>35</v>
      </c>
    </row>
    <row r="2" s="10" customFormat="1" ht="30.9" customHeight="1" spans="1:6">
      <c r="A2" s="15" t="s">
        <v>36</v>
      </c>
      <c r="B2" s="15"/>
      <c r="C2" s="15"/>
      <c r="D2" s="15"/>
      <c r="E2" s="15"/>
      <c r="F2" s="15"/>
    </row>
    <row r="3" s="9" customFormat="1" ht="22.5" customHeight="1" spans="1:6">
      <c r="A3" s="16"/>
      <c r="D3" s="17" t="s">
        <v>2</v>
      </c>
      <c r="E3" s="17"/>
      <c r="F3" s="17"/>
    </row>
    <row r="4" s="11" customFormat="1" ht="31.95" customHeight="1" spans="1:6">
      <c r="A4" s="31" t="s">
        <v>37</v>
      </c>
      <c r="B4" s="19" t="s">
        <v>4</v>
      </c>
      <c r="C4" s="19" t="s">
        <v>5</v>
      </c>
      <c r="D4" s="19"/>
      <c r="E4" s="19"/>
      <c r="F4" s="32" t="s">
        <v>6</v>
      </c>
    </row>
    <row r="5" s="12" customFormat="1" ht="52.05" customHeight="1" spans="1:6">
      <c r="A5" s="33"/>
      <c r="B5" s="19"/>
      <c r="C5" s="19" t="s">
        <v>38</v>
      </c>
      <c r="D5" s="19" t="s">
        <v>8</v>
      </c>
      <c r="E5" s="32" t="s">
        <v>39</v>
      </c>
      <c r="F5" s="32"/>
    </row>
    <row r="6" s="9" customFormat="1" ht="22.5" customHeight="1" spans="1:6">
      <c r="A6" s="22" t="s">
        <v>40</v>
      </c>
      <c r="B6" s="23">
        <f>SUM(B7:B19)</f>
        <v>64632</v>
      </c>
      <c r="C6" s="23">
        <f>SUM(C7:C19)</f>
        <v>152337</v>
      </c>
      <c r="D6" s="23">
        <f>SUM(D7:D19)</f>
        <v>264947</v>
      </c>
      <c r="E6" s="24">
        <f t="shared" ref="E6:E19" si="0">IF(AND(D6&gt;0,C6&gt;0)=TRUE,D6/C6*100,"")</f>
        <v>173.921634271385</v>
      </c>
      <c r="F6" s="24">
        <f t="shared" ref="F6:F19" si="1">IF(AND(D6&gt;0,B6&gt;0)=TRUE,D6/B6*100-100,"")</f>
        <v>309.931612823369</v>
      </c>
    </row>
    <row r="7" s="9" customFormat="1" ht="22.5" customHeight="1" spans="1:6">
      <c r="A7" s="25" t="s">
        <v>41</v>
      </c>
      <c r="B7" s="26"/>
      <c r="C7" s="26"/>
      <c r="D7" s="26"/>
      <c r="E7" s="27" t="str">
        <f t="shared" si="0"/>
        <v/>
      </c>
      <c r="F7" s="27" t="str">
        <f t="shared" si="1"/>
        <v/>
      </c>
    </row>
    <row r="8" s="9" customFormat="1" ht="22.5" customHeight="1" spans="1:6">
      <c r="A8" s="25" t="s">
        <v>42</v>
      </c>
      <c r="B8" s="26"/>
      <c r="C8" s="26"/>
      <c r="D8" s="26"/>
      <c r="E8" s="27" t="str">
        <f t="shared" si="0"/>
        <v/>
      </c>
      <c r="F8" s="27" t="str">
        <f t="shared" si="1"/>
        <v/>
      </c>
    </row>
    <row r="9" s="9" customFormat="1" ht="22.5" customHeight="1" spans="1:6">
      <c r="A9" s="25" t="s">
        <v>43</v>
      </c>
      <c r="B9" s="26"/>
      <c r="C9" s="26"/>
      <c r="D9" s="26"/>
      <c r="E9" s="27" t="str">
        <f t="shared" si="0"/>
        <v/>
      </c>
      <c r="F9" s="27" t="str">
        <f t="shared" si="1"/>
        <v/>
      </c>
    </row>
    <row r="10" s="9" customFormat="1" ht="22.5" customHeight="1" spans="1:6">
      <c r="A10" s="25" t="s">
        <v>44</v>
      </c>
      <c r="B10" s="26"/>
      <c r="C10" s="26"/>
      <c r="D10" s="26"/>
      <c r="E10" s="27" t="str">
        <f t="shared" si="0"/>
        <v/>
      </c>
      <c r="F10" s="27" t="str">
        <f t="shared" si="1"/>
        <v/>
      </c>
    </row>
    <row r="11" s="9" customFormat="1" ht="22.5" customHeight="1" spans="1:6">
      <c r="A11" s="25" t="s">
        <v>45</v>
      </c>
      <c r="B11" s="26">
        <v>9752</v>
      </c>
      <c r="C11" s="26">
        <v>149402</v>
      </c>
      <c r="D11" s="26">
        <v>199538</v>
      </c>
      <c r="E11" s="27">
        <f t="shared" si="0"/>
        <v>133.557783697675</v>
      </c>
      <c r="F11" s="27">
        <f t="shared" si="1"/>
        <v>1946.12387202625</v>
      </c>
    </row>
    <row r="12" s="9" customFormat="1" ht="22.5" customHeight="1" spans="1:6">
      <c r="A12" s="25" t="s">
        <v>46</v>
      </c>
      <c r="B12" s="26"/>
      <c r="C12" s="26"/>
      <c r="D12" s="26"/>
      <c r="E12" s="27" t="str">
        <f t="shared" si="0"/>
        <v/>
      </c>
      <c r="F12" s="27" t="str">
        <f t="shared" si="1"/>
        <v/>
      </c>
    </row>
    <row r="13" s="9" customFormat="1" ht="22.5" customHeight="1" spans="1:6">
      <c r="A13" s="25" t="s">
        <v>47</v>
      </c>
      <c r="B13" s="26"/>
      <c r="C13" s="26"/>
      <c r="D13" s="26"/>
      <c r="E13" s="27" t="str">
        <f t="shared" si="0"/>
        <v/>
      </c>
      <c r="F13" s="27" t="str">
        <f t="shared" si="1"/>
        <v/>
      </c>
    </row>
    <row r="14" s="9" customFormat="1" ht="22.5" customHeight="1" spans="1:6">
      <c r="A14" s="25" t="s">
        <v>48</v>
      </c>
      <c r="B14" s="26"/>
      <c r="C14" s="26"/>
      <c r="D14" s="26"/>
      <c r="E14" s="27" t="str">
        <f t="shared" si="0"/>
        <v/>
      </c>
      <c r="F14" s="27" t="str">
        <f t="shared" si="1"/>
        <v/>
      </c>
    </row>
    <row r="15" s="9" customFormat="1" ht="22.5" customHeight="1" spans="1:6">
      <c r="A15" s="25" t="s">
        <v>49</v>
      </c>
      <c r="B15" s="26"/>
      <c r="C15" s="26"/>
      <c r="D15" s="26"/>
      <c r="E15" s="27" t="str">
        <f t="shared" si="0"/>
        <v/>
      </c>
      <c r="F15" s="27" t="str">
        <f t="shared" si="1"/>
        <v/>
      </c>
    </row>
    <row r="16" s="9" customFormat="1" ht="22.5" customHeight="1" spans="1:6">
      <c r="A16" s="25" t="s">
        <v>50</v>
      </c>
      <c r="B16" s="26"/>
      <c r="C16" s="26"/>
      <c r="D16" s="26"/>
      <c r="E16" s="27" t="str">
        <f t="shared" si="0"/>
        <v/>
      </c>
      <c r="F16" s="27" t="str">
        <f t="shared" si="1"/>
        <v/>
      </c>
    </row>
    <row r="17" s="9" customFormat="1" ht="22.5" customHeight="1" spans="1:6">
      <c r="A17" s="25" t="s">
        <v>51</v>
      </c>
      <c r="B17" s="26">
        <v>53300</v>
      </c>
      <c r="C17" s="26"/>
      <c r="D17" s="26">
        <v>62000</v>
      </c>
      <c r="E17" s="27" t="str">
        <f t="shared" si="0"/>
        <v/>
      </c>
      <c r="F17" s="27">
        <f t="shared" si="1"/>
        <v>16.3227016885553</v>
      </c>
    </row>
    <row r="18" s="9" customFormat="1" ht="22.5" customHeight="1" spans="1:6">
      <c r="A18" s="25" t="s">
        <v>52</v>
      </c>
      <c r="B18" s="26">
        <v>1523</v>
      </c>
      <c r="C18" s="26">
        <v>2735</v>
      </c>
      <c r="D18" s="26">
        <v>3353</v>
      </c>
      <c r="E18" s="27">
        <f t="shared" si="0"/>
        <v>122.595978062157</v>
      </c>
      <c r="F18" s="27">
        <f t="shared" si="1"/>
        <v>120.157583716349</v>
      </c>
    </row>
    <row r="19" s="9" customFormat="1" ht="22.5" customHeight="1" spans="1:6">
      <c r="A19" s="25" t="s">
        <v>53</v>
      </c>
      <c r="B19" s="26">
        <v>57</v>
      </c>
      <c r="C19" s="26">
        <v>200</v>
      </c>
      <c r="D19" s="26">
        <v>56</v>
      </c>
      <c r="E19" s="27">
        <f t="shared" si="0"/>
        <v>28</v>
      </c>
      <c r="F19" s="27">
        <f t="shared" si="1"/>
        <v>-1.75438596491229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view="pageBreakPreview" zoomScale="75" zoomScaleNormal="75" zoomScaleSheetLayoutView="75" workbookViewId="0">
      <pane xSplit="1" ySplit="5" topLeftCell="B6" activePane="bottomRight" state="frozen"/>
      <selection/>
      <selection pane="topRight"/>
      <selection pane="bottomLeft"/>
      <selection pane="bottomRight" activeCell="A2" sqref="A2:F2"/>
    </sheetView>
  </sheetViews>
  <sheetFormatPr defaultColWidth="6.1" defaultRowHeight="14.25" customHeight="1" outlineLevelCol="6"/>
  <cols>
    <col min="1" max="1" width="37.6" style="13" customWidth="1"/>
    <col min="2" max="6" width="12.1" style="13" customWidth="1"/>
    <col min="7" max="7" width="7.6" style="13" customWidth="1"/>
    <col min="8" max="9" width="8" style="13" customWidth="1"/>
    <col min="10" max="16384" width="6.1" style="13"/>
  </cols>
  <sheetData>
    <row r="1" s="9" customFormat="1" ht="39.9" customHeight="1" spans="1:1">
      <c r="A1" s="14" t="s">
        <v>54</v>
      </c>
    </row>
    <row r="2" s="10" customFormat="1" ht="30.9" customHeight="1" spans="1:6">
      <c r="A2" s="15" t="s">
        <v>55</v>
      </c>
      <c r="B2" s="15"/>
      <c r="C2" s="15"/>
      <c r="D2" s="15"/>
      <c r="E2" s="15"/>
      <c r="F2" s="15"/>
    </row>
    <row r="3" s="9" customFormat="1" ht="22.5" customHeight="1" spans="1:6">
      <c r="A3" s="16"/>
      <c r="D3" s="17" t="s">
        <v>2</v>
      </c>
      <c r="E3" s="17"/>
      <c r="F3" s="17"/>
    </row>
    <row r="4" s="11" customFormat="1" ht="31.95" customHeight="1" spans="1:6">
      <c r="A4" s="18" t="s">
        <v>3</v>
      </c>
      <c r="B4" s="19" t="s">
        <v>56</v>
      </c>
      <c r="C4" s="19" t="s">
        <v>57</v>
      </c>
      <c r="D4" s="19" t="s">
        <v>58</v>
      </c>
      <c r="E4" s="20" t="s">
        <v>59</v>
      </c>
      <c r="F4" s="21"/>
    </row>
    <row r="5" s="12" customFormat="1" ht="52.05" customHeight="1" spans="1:6">
      <c r="A5" s="18"/>
      <c r="B5" s="19"/>
      <c r="C5" s="19"/>
      <c r="D5" s="19"/>
      <c r="E5" s="19" t="s">
        <v>60</v>
      </c>
      <c r="F5" s="19" t="s">
        <v>61</v>
      </c>
    </row>
    <row r="6" s="9" customFormat="1" ht="22.5" customHeight="1" spans="1:6">
      <c r="A6" s="22" t="s">
        <v>10</v>
      </c>
      <c r="B6" s="23">
        <f>SUM(B7:B13,B19:B20,B23:B30)</f>
        <v>187000</v>
      </c>
      <c r="C6" s="23">
        <f>SUM(C7:C13,C19:C20,C23:C30)</f>
        <v>247994</v>
      </c>
      <c r="D6" s="23">
        <f>SUM(D7:D13,D19:D20,D23:D30)</f>
        <v>198819</v>
      </c>
      <c r="E6" s="24">
        <f t="shared" ref="E6:E30" si="0">IF(AND(D6&gt;0,B6&gt;0)=TRUE,D6/B6*100-100,"")</f>
        <v>6.32032085561498</v>
      </c>
      <c r="F6" s="24">
        <f t="shared" ref="F6:F30" si="1">IF(AND(D6&gt;0,C6&gt;0)=TRUE,D6/C6*100-100,"")</f>
        <v>-19.8291087687605</v>
      </c>
    </row>
    <row r="7" s="9" customFormat="1" ht="22.5" customHeight="1" spans="1:6">
      <c r="A7" s="28" t="s">
        <v>11</v>
      </c>
      <c r="B7" s="26">
        <f>'[1]21政府性基金预算收入'!C7</f>
        <v>0</v>
      </c>
      <c r="C7" s="26">
        <f>'[1]21政府性基金预算收入'!D7</f>
        <v>0</v>
      </c>
      <c r="D7" s="26"/>
      <c r="E7" s="27" t="str">
        <f t="shared" si="0"/>
        <v/>
      </c>
      <c r="F7" s="27" t="str">
        <f t="shared" si="1"/>
        <v/>
      </c>
    </row>
    <row r="8" s="9" customFormat="1" ht="22.5" customHeight="1" spans="1:6">
      <c r="A8" s="28" t="s">
        <v>12</v>
      </c>
      <c r="B8" s="26">
        <f>'[1]21政府性基金预算收入'!C8</f>
        <v>0</v>
      </c>
      <c r="C8" s="26">
        <f>'[1]21政府性基金预算收入'!D8</f>
        <v>0</v>
      </c>
      <c r="D8" s="26"/>
      <c r="E8" s="27" t="str">
        <f t="shared" si="0"/>
        <v/>
      </c>
      <c r="F8" s="27" t="str">
        <f t="shared" si="1"/>
        <v/>
      </c>
    </row>
    <row r="9" s="9" customFormat="1" ht="22.5" customHeight="1" spans="1:6">
      <c r="A9" s="28" t="s">
        <v>13</v>
      </c>
      <c r="B9" s="26">
        <f>'[1]21政府性基金预算收入'!C9</f>
        <v>0</v>
      </c>
      <c r="C9" s="26">
        <f>'[1]21政府性基金预算收入'!D9</f>
        <v>0</v>
      </c>
      <c r="D9" s="26"/>
      <c r="E9" s="27" t="str">
        <f t="shared" si="0"/>
        <v/>
      </c>
      <c r="F9" s="27" t="str">
        <f t="shared" si="1"/>
        <v/>
      </c>
    </row>
    <row r="10" s="9" customFormat="1" ht="22.5" customHeight="1" spans="1:6">
      <c r="A10" s="29" t="s">
        <v>14</v>
      </c>
      <c r="B10" s="26">
        <f>'[1]21政府性基金预算收入'!C10</f>
        <v>0</v>
      </c>
      <c r="C10" s="26">
        <f>'[1]21政府性基金预算收入'!D10</f>
        <v>0</v>
      </c>
      <c r="D10" s="26"/>
      <c r="E10" s="27" t="str">
        <f t="shared" si="0"/>
        <v/>
      </c>
      <c r="F10" s="27" t="str">
        <f t="shared" si="1"/>
        <v/>
      </c>
    </row>
    <row r="11" s="9" customFormat="1" ht="22.5" customHeight="1" spans="1:6">
      <c r="A11" s="29" t="s">
        <v>15</v>
      </c>
      <c r="B11" s="26">
        <f>'[1]21政府性基金预算收入'!C11</f>
        <v>0</v>
      </c>
      <c r="C11" s="26">
        <f>'[1]21政府性基金预算收入'!D11</f>
        <v>1318</v>
      </c>
      <c r="D11" s="30"/>
      <c r="E11" s="27" t="str">
        <f t="shared" si="0"/>
        <v/>
      </c>
      <c r="F11" s="27" t="str">
        <f t="shared" si="1"/>
        <v/>
      </c>
    </row>
    <row r="12" s="9" customFormat="1" ht="22.5" customHeight="1" spans="1:6">
      <c r="A12" s="29" t="s">
        <v>16</v>
      </c>
      <c r="B12" s="26">
        <f>'[1]21政府性基金预算收入'!C12</f>
        <v>0</v>
      </c>
      <c r="C12" s="26">
        <f>'[1]21政府性基金预算收入'!D12</f>
        <v>35</v>
      </c>
      <c r="D12" s="30"/>
      <c r="E12" s="27" t="str">
        <f t="shared" si="0"/>
        <v/>
      </c>
      <c r="F12" s="27" t="str">
        <f t="shared" si="1"/>
        <v/>
      </c>
    </row>
    <row r="13" s="9" customFormat="1" ht="22.5" customHeight="1" spans="1:6">
      <c r="A13" s="29" t="s">
        <v>17</v>
      </c>
      <c r="B13" s="26">
        <f>SUM(B14:B18)</f>
        <v>184515</v>
      </c>
      <c r="C13" s="26">
        <f>SUM(C14:C18)</f>
        <v>243506</v>
      </c>
      <c r="D13" s="26">
        <f>SUM(D14:D18)</f>
        <v>194000</v>
      </c>
      <c r="E13" s="27">
        <f t="shared" si="0"/>
        <v>5.14050348210174</v>
      </c>
      <c r="F13" s="27">
        <f t="shared" si="1"/>
        <v>-20.3305052031572</v>
      </c>
    </row>
    <row r="14" s="9" customFormat="1" ht="22.5" customHeight="1" spans="1:6">
      <c r="A14" s="29" t="s">
        <v>18</v>
      </c>
      <c r="B14" s="26">
        <f>'[1]21政府性基金预算收入'!C14</f>
        <v>184515</v>
      </c>
      <c r="C14" s="26">
        <f>'[1]21政府性基金预算收入'!D14</f>
        <v>216079</v>
      </c>
      <c r="D14" s="30">
        <v>194000</v>
      </c>
      <c r="E14" s="27">
        <f t="shared" si="0"/>
        <v>5.14050348210174</v>
      </c>
      <c r="F14" s="27">
        <f t="shared" si="1"/>
        <v>-10.218022112283</v>
      </c>
    </row>
    <row r="15" s="9" customFormat="1" ht="22.5" customHeight="1" spans="1:6">
      <c r="A15" s="29" t="s">
        <v>19</v>
      </c>
      <c r="B15" s="26">
        <f>'[1]21政府性基金预算收入'!C15</f>
        <v>0</v>
      </c>
      <c r="C15" s="26">
        <f>'[1]21政府性基金预算收入'!D15</f>
        <v>27427</v>
      </c>
      <c r="D15" s="30"/>
      <c r="E15" s="27" t="str">
        <f t="shared" si="0"/>
        <v/>
      </c>
      <c r="F15" s="27" t="str">
        <f t="shared" si="1"/>
        <v/>
      </c>
    </row>
    <row r="16" s="9" customFormat="1" ht="22.5" customHeight="1" spans="1:6">
      <c r="A16" s="29" t="s">
        <v>20</v>
      </c>
      <c r="B16" s="26">
        <f>'[1]21政府性基金预算收入'!C16</f>
        <v>0</v>
      </c>
      <c r="C16" s="26">
        <f>'[1]21政府性基金预算收入'!D16</f>
        <v>0</v>
      </c>
      <c r="D16" s="30"/>
      <c r="E16" s="27" t="str">
        <f t="shared" si="0"/>
        <v/>
      </c>
      <c r="F16" s="27" t="str">
        <f t="shared" si="1"/>
        <v/>
      </c>
    </row>
    <row r="17" s="9" customFormat="1" ht="22.5" customHeight="1" spans="1:6">
      <c r="A17" s="29" t="s">
        <v>21</v>
      </c>
      <c r="B17" s="26">
        <f>'[1]21政府性基金预算收入'!C17</f>
        <v>0</v>
      </c>
      <c r="C17" s="26">
        <f>'[1]21政府性基金预算收入'!D17</f>
        <v>0</v>
      </c>
      <c r="D17" s="30"/>
      <c r="E17" s="27" t="str">
        <f t="shared" si="0"/>
        <v/>
      </c>
      <c r="F17" s="27" t="str">
        <f t="shared" si="1"/>
        <v/>
      </c>
    </row>
    <row r="18" s="9" customFormat="1" ht="22.5" customHeight="1" spans="1:6">
      <c r="A18" s="29" t="s">
        <v>22</v>
      </c>
      <c r="B18" s="26">
        <f>'[1]21政府性基金预算收入'!C18</f>
        <v>0</v>
      </c>
      <c r="C18" s="26">
        <f>'[1]21政府性基金预算收入'!D18</f>
        <v>0</v>
      </c>
      <c r="D18" s="30"/>
      <c r="E18" s="27" t="str">
        <f t="shared" si="0"/>
        <v/>
      </c>
      <c r="F18" s="27" t="str">
        <f t="shared" si="1"/>
        <v/>
      </c>
    </row>
    <row r="19" s="9" customFormat="1" ht="22.5" customHeight="1" spans="1:6">
      <c r="A19" s="29" t="s">
        <v>23</v>
      </c>
      <c r="B19" s="26">
        <f>'[1]21政府性基金预算收入'!C19</f>
        <v>0</v>
      </c>
      <c r="C19" s="26">
        <f>'[1]21政府性基金预算收入'!D19</f>
        <v>0</v>
      </c>
      <c r="D19" s="26"/>
      <c r="E19" s="27" t="str">
        <f t="shared" si="0"/>
        <v/>
      </c>
      <c r="F19" s="27" t="str">
        <f t="shared" si="1"/>
        <v/>
      </c>
    </row>
    <row r="20" s="9" customFormat="1" ht="22.5" customHeight="1" spans="1:6">
      <c r="A20" s="29" t="s">
        <v>24</v>
      </c>
      <c r="B20" s="26">
        <f>SUM(B21:B22)</f>
        <v>0</v>
      </c>
      <c r="C20" s="26">
        <f>SUM(C21:C22)</f>
        <v>0</v>
      </c>
      <c r="D20" s="26">
        <f>SUM(D21:D22)</f>
        <v>0</v>
      </c>
      <c r="E20" s="27" t="str">
        <f t="shared" si="0"/>
        <v/>
      </c>
      <c r="F20" s="27" t="str">
        <f t="shared" si="1"/>
        <v/>
      </c>
    </row>
    <row r="21" s="9" customFormat="1" ht="22.5" customHeight="1" spans="1:6">
      <c r="A21" s="29" t="s">
        <v>25</v>
      </c>
      <c r="B21" s="26">
        <f>'[1]21政府性基金预算收入'!C21</f>
        <v>0</v>
      </c>
      <c r="C21" s="26">
        <f>'[1]21政府性基金预算收入'!D21</f>
        <v>0</v>
      </c>
      <c r="D21" s="30"/>
      <c r="E21" s="27" t="str">
        <f t="shared" si="0"/>
        <v/>
      </c>
      <c r="F21" s="27" t="str">
        <f t="shared" si="1"/>
        <v/>
      </c>
    </row>
    <row r="22" s="9" customFormat="1" ht="22.5" customHeight="1" spans="1:6">
      <c r="A22" s="29" t="s">
        <v>26</v>
      </c>
      <c r="B22" s="26">
        <f>'[1]21政府性基金预算收入'!C22</f>
        <v>0</v>
      </c>
      <c r="C22" s="26">
        <f>'[1]21政府性基金预算收入'!D22</f>
        <v>0</v>
      </c>
      <c r="D22" s="30"/>
      <c r="E22" s="27" t="str">
        <f t="shared" si="0"/>
        <v/>
      </c>
      <c r="F22" s="27" t="str">
        <f t="shared" si="1"/>
        <v/>
      </c>
    </row>
    <row r="23" s="12" customFormat="1" ht="22.5" customHeight="1" spans="1:7">
      <c r="A23" s="29" t="s">
        <v>27</v>
      </c>
      <c r="B23" s="26">
        <f>'[1]21政府性基金预算收入'!C23</f>
        <v>300</v>
      </c>
      <c r="C23" s="26">
        <f>'[1]21政府性基金预算收入'!D23</f>
        <v>381</v>
      </c>
      <c r="D23" s="26">
        <v>400</v>
      </c>
      <c r="E23" s="27">
        <f t="shared" si="0"/>
        <v>33.3333333333333</v>
      </c>
      <c r="F23" s="27">
        <f t="shared" si="1"/>
        <v>4.98687664041995</v>
      </c>
      <c r="G23" s="9"/>
    </row>
    <row r="24" s="9" customFormat="1" ht="22.5" customHeight="1" spans="1:6">
      <c r="A24" s="29" t="s">
        <v>28</v>
      </c>
      <c r="B24" s="26">
        <f>'[1]21政府性基金预算收入'!C24</f>
        <v>0</v>
      </c>
      <c r="C24" s="26">
        <f>'[1]21政府性基金预算收入'!D24</f>
        <v>0</v>
      </c>
      <c r="D24" s="26"/>
      <c r="E24" s="27" t="str">
        <f t="shared" si="0"/>
        <v/>
      </c>
      <c r="F24" s="27" t="str">
        <f t="shared" si="1"/>
        <v/>
      </c>
    </row>
    <row r="25" s="9" customFormat="1" ht="22.5" customHeight="1" spans="1:6">
      <c r="A25" s="29" t="s">
        <v>29</v>
      </c>
      <c r="B25" s="26">
        <f>'[1]21政府性基金预算收入'!C25</f>
        <v>0</v>
      </c>
      <c r="C25" s="26">
        <f>'[1]21政府性基金预算收入'!D25</f>
        <v>0</v>
      </c>
      <c r="D25" s="26"/>
      <c r="E25" s="27" t="str">
        <f t="shared" si="0"/>
        <v/>
      </c>
      <c r="F25" s="27" t="str">
        <f t="shared" si="1"/>
        <v/>
      </c>
    </row>
    <row r="26" s="9" customFormat="1" ht="22.5" customHeight="1" spans="1:6">
      <c r="A26" s="29" t="s">
        <v>30</v>
      </c>
      <c r="B26" s="26">
        <f>'[1]21政府性基金预算收入'!C26</f>
        <v>0</v>
      </c>
      <c r="C26" s="26">
        <f>'[1]21政府性基金预算收入'!D26</f>
        <v>0</v>
      </c>
      <c r="D26" s="26"/>
      <c r="E26" s="27" t="str">
        <f t="shared" si="0"/>
        <v/>
      </c>
      <c r="F26" s="27" t="str">
        <f t="shared" si="1"/>
        <v/>
      </c>
    </row>
    <row r="27" s="9" customFormat="1" ht="22.5" customHeight="1" spans="1:6">
      <c r="A27" s="29" t="s">
        <v>31</v>
      </c>
      <c r="B27" s="26">
        <f>'[1]21政府性基金预算收入'!C27</f>
        <v>0</v>
      </c>
      <c r="C27" s="26">
        <f>'[1]21政府性基金预算收入'!D27</f>
        <v>0</v>
      </c>
      <c r="D27" s="26"/>
      <c r="E27" s="27" t="str">
        <f t="shared" si="0"/>
        <v/>
      </c>
      <c r="F27" s="27" t="str">
        <f t="shared" si="1"/>
        <v/>
      </c>
    </row>
    <row r="28" s="9" customFormat="1" ht="22.5" customHeight="1" spans="1:6">
      <c r="A28" s="29" t="s">
        <v>32</v>
      </c>
      <c r="B28" s="26">
        <f>'[1]21政府性基金预算收入'!C28</f>
        <v>0</v>
      </c>
      <c r="C28" s="26">
        <f>'[1]21政府性基金预算收入'!D28</f>
        <v>0</v>
      </c>
      <c r="D28" s="26"/>
      <c r="E28" s="27" t="str">
        <f t="shared" si="0"/>
        <v/>
      </c>
      <c r="F28" s="27" t="str">
        <f t="shared" si="1"/>
        <v/>
      </c>
    </row>
    <row r="29" s="9" customFormat="1" ht="22.5" customHeight="1" spans="1:6">
      <c r="A29" s="29" t="s">
        <v>33</v>
      </c>
      <c r="B29" s="26">
        <f>'[1]21政府性基金预算收入'!C29</f>
        <v>2185</v>
      </c>
      <c r="C29" s="26">
        <f>'[1]21政府性基金预算收入'!D29</f>
        <v>0</v>
      </c>
      <c r="D29" s="26"/>
      <c r="E29" s="27" t="str">
        <f t="shared" si="0"/>
        <v/>
      </c>
      <c r="F29" s="27" t="str">
        <f t="shared" si="1"/>
        <v/>
      </c>
    </row>
    <row r="30" s="9" customFormat="1" ht="22.5" customHeight="1" spans="1:6">
      <c r="A30" s="29" t="s">
        <v>34</v>
      </c>
      <c r="B30" s="26">
        <f>'[1]21政府性基金预算收入'!C30</f>
        <v>0</v>
      </c>
      <c r="C30" s="26">
        <f>'[1]21政府性基金预算收入'!D30</f>
        <v>2754</v>
      </c>
      <c r="D30" s="26">
        <v>4419</v>
      </c>
      <c r="E30" s="27" t="str">
        <f t="shared" si="0"/>
        <v/>
      </c>
      <c r="F30" s="27">
        <f t="shared" si="1"/>
        <v>60.4575163398693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showGridLines="0" view="pageBreakPreview" zoomScale="75" zoomScaleNormal="100" zoomScaleSheetLayoutView="75" workbookViewId="0">
      <pane xSplit="1" ySplit="5" topLeftCell="B6" activePane="bottomRight" state="frozen"/>
      <selection/>
      <selection pane="topRight"/>
      <selection pane="bottomLeft"/>
      <selection pane="bottomRight" activeCell="A2" sqref="A2:F2"/>
    </sheetView>
  </sheetViews>
  <sheetFormatPr defaultColWidth="6.1" defaultRowHeight="14.25" customHeight="1" outlineLevelCol="6"/>
  <cols>
    <col min="1" max="1" width="37.6" style="13" customWidth="1"/>
    <col min="2" max="6" width="12.1" style="13" customWidth="1"/>
    <col min="7" max="7" width="8" style="13" customWidth="1"/>
    <col min="8" max="8" width="8.6" style="13" customWidth="1"/>
    <col min="9" max="9" width="8" style="13" customWidth="1"/>
    <col min="10" max="10" width="6.9" style="13" customWidth="1"/>
    <col min="11" max="12" width="6.1" style="13"/>
    <col min="13" max="13" width="6.9" style="13" customWidth="1"/>
    <col min="14" max="16384" width="6.1" style="13"/>
  </cols>
  <sheetData>
    <row r="1" s="9" customFormat="1" ht="39.9" customHeight="1" spans="1:1">
      <c r="A1" s="14" t="s">
        <v>62</v>
      </c>
    </row>
    <row r="2" s="10" customFormat="1" ht="30.9" customHeight="1" spans="1:6">
      <c r="A2" s="15" t="s">
        <v>63</v>
      </c>
      <c r="B2" s="15"/>
      <c r="C2" s="15"/>
      <c r="D2" s="15"/>
      <c r="E2" s="15"/>
      <c r="F2" s="15"/>
    </row>
    <row r="3" s="9" customFormat="1" ht="22.5" customHeight="1" spans="1:6">
      <c r="A3" s="16"/>
      <c r="D3" s="17" t="s">
        <v>2</v>
      </c>
      <c r="E3" s="17"/>
      <c r="F3" s="17"/>
    </row>
    <row r="4" s="11" customFormat="1" ht="31.95" customHeight="1" spans="1:6">
      <c r="A4" s="18" t="s">
        <v>37</v>
      </c>
      <c r="B4" s="19" t="s">
        <v>64</v>
      </c>
      <c r="C4" s="19" t="s">
        <v>57</v>
      </c>
      <c r="D4" s="19" t="s">
        <v>58</v>
      </c>
      <c r="E4" s="20" t="s">
        <v>59</v>
      </c>
      <c r="F4" s="21"/>
    </row>
    <row r="5" s="12" customFormat="1" ht="52.05" customHeight="1" spans="1:6">
      <c r="A5" s="18"/>
      <c r="B5" s="19"/>
      <c r="C5" s="19"/>
      <c r="D5" s="19"/>
      <c r="E5" s="19" t="s">
        <v>65</v>
      </c>
      <c r="F5" s="19" t="s">
        <v>61</v>
      </c>
    </row>
    <row r="6" s="9" customFormat="1" ht="22.5" customHeight="1" spans="1:6">
      <c r="A6" s="22" t="s">
        <v>40</v>
      </c>
      <c r="B6" s="23">
        <f>SUM(B7:B18)</f>
        <v>152337</v>
      </c>
      <c r="C6" s="23">
        <f>SUM(C7:C18)</f>
        <v>264947</v>
      </c>
      <c r="D6" s="23">
        <f>SUM(D7:D18)</f>
        <v>172568</v>
      </c>
      <c r="E6" s="24">
        <f t="shared" ref="E6:E18" si="0">IF(AND(D6&gt;0,B6&gt;0)=TRUE,D6/B6*100-100,"")</f>
        <v>13.2804243223905</v>
      </c>
      <c r="F6" s="24">
        <f t="shared" ref="F6:F18" si="1">IF(AND(D6&gt;0,C6&gt;0)=TRUE,D6/C6*100-100,"")</f>
        <v>-34.8669733946789</v>
      </c>
    </row>
    <row r="7" s="9" customFormat="1" ht="22.5" customHeight="1" spans="1:6">
      <c r="A7" s="25" t="s">
        <v>41</v>
      </c>
      <c r="B7" s="26">
        <f>'[1]21政府性基金预算支出'!C7</f>
        <v>0</v>
      </c>
      <c r="C7" s="26">
        <f>'[1]21政府性基金预算支出'!D7</f>
        <v>0</v>
      </c>
      <c r="D7" s="26"/>
      <c r="E7" s="27" t="str">
        <f t="shared" si="0"/>
        <v/>
      </c>
      <c r="F7" s="27" t="str">
        <f t="shared" si="1"/>
        <v/>
      </c>
    </row>
    <row r="8" s="9" customFormat="1" ht="22.5" customHeight="1" spans="1:6">
      <c r="A8" s="25" t="s">
        <v>42</v>
      </c>
      <c r="B8" s="26">
        <f>'[1]21政府性基金预算支出'!C8</f>
        <v>0</v>
      </c>
      <c r="C8" s="26">
        <f>'[1]21政府性基金预算支出'!D8</f>
        <v>0</v>
      </c>
      <c r="D8" s="26"/>
      <c r="E8" s="27" t="str">
        <f t="shared" si="0"/>
        <v/>
      </c>
      <c r="F8" s="27" t="str">
        <f t="shared" si="1"/>
        <v/>
      </c>
    </row>
    <row r="9" s="9" customFormat="1" ht="22.5" customHeight="1" spans="1:6">
      <c r="A9" s="25" t="s">
        <v>43</v>
      </c>
      <c r="B9" s="26">
        <f>'[1]21政府性基金预算支出'!C9</f>
        <v>0</v>
      </c>
      <c r="C9" s="26">
        <f>'[1]21政府性基金预算支出'!D9</f>
        <v>0</v>
      </c>
      <c r="D9" s="26"/>
      <c r="E9" s="27" t="str">
        <f t="shared" si="0"/>
        <v/>
      </c>
      <c r="F9" s="27" t="str">
        <f t="shared" si="1"/>
        <v/>
      </c>
    </row>
    <row r="10" s="9" customFormat="1" ht="22.5" customHeight="1" spans="1:6">
      <c r="A10" s="25" t="s">
        <v>44</v>
      </c>
      <c r="B10" s="26">
        <f>'[1]21政府性基金预算支出'!C10</f>
        <v>0</v>
      </c>
      <c r="C10" s="26">
        <f>'[1]21政府性基金预算支出'!D10</f>
        <v>0</v>
      </c>
      <c r="D10" s="26"/>
      <c r="E10" s="27" t="str">
        <f t="shared" si="0"/>
        <v/>
      </c>
      <c r="F10" s="27" t="str">
        <f t="shared" si="1"/>
        <v/>
      </c>
    </row>
    <row r="11" s="9" customFormat="1" ht="22.5" customHeight="1" spans="1:6">
      <c r="A11" s="25" t="s">
        <v>45</v>
      </c>
      <c r="B11" s="26">
        <f>'[1]21政府性基金预算支出'!C11</f>
        <v>149402</v>
      </c>
      <c r="C11" s="26">
        <f>'[1]21政府性基金预算支出'!D11</f>
        <v>199538</v>
      </c>
      <c r="D11" s="26">
        <v>167234</v>
      </c>
      <c r="E11" s="27">
        <f t="shared" si="0"/>
        <v>11.9355831916574</v>
      </c>
      <c r="F11" s="27">
        <f t="shared" si="1"/>
        <v>-16.189397508244</v>
      </c>
    </row>
    <row r="12" s="9" customFormat="1" ht="22.5" customHeight="1" spans="1:6">
      <c r="A12" s="25" t="s">
        <v>46</v>
      </c>
      <c r="B12" s="26">
        <f>'[1]21政府性基金预算支出'!C12</f>
        <v>0</v>
      </c>
      <c r="C12" s="26">
        <f>'[1]21政府性基金预算支出'!D12</f>
        <v>0</v>
      </c>
      <c r="D12" s="26"/>
      <c r="E12" s="27" t="str">
        <f t="shared" si="0"/>
        <v/>
      </c>
      <c r="F12" s="27" t="str">
        <f t="shared" si="1"/>
        <v/>
      </c>
    </row>
    <row r="13" s="9" customFormat="1" ht="22.5" customHeight="1" spans="1:6">
      <c r="A13" s="25" t="s">
        <v>47</v>
      </c>
      <c r="B13" s="26">
        <f>'[1]21政府性基金预算支出'!C13</f>
        <v>0</v>
      </c>
      <c r="C13" s="26">
        <f>'[1]21政府性基金预算支出'!D13</f>
        <v>0</v>
      </c>
      <c r="D13" s="26"/>
      <c r="E13" s="27" t="str">
        <f t="shared" si="0"/>
        <v/>
      </c>
      <c r="F13" s="27" t="str">
        <f t="shared" si="1"/>
        <v/>
      </c>
    </row>
    <row r="14" s="9" customFormat="1" ht="22.5" customHeight="1" spans="1:6">
      <c r="A14" s="25" t="s">
        <v>66</v>
      </c>
      <c r="B14" s="26">
        <f>'[1]21政府性基金预算支出'!C14</f>
        <v>0</v>
      </c>
      <c r="C14" s="26">
        <f>'[1]21政府性基金预算支出'!D14</f>
        <v>0</v>
      </c>
      <c r="D14" s="26"/>
      <c r="E14" s="27" t="str">
        <f t="shared" si="0"/>
        <v/>
      </c>
      <c r="F14" s="27" t="str">
        <f t="shared" si="1"/>
        <v/>
      </c>
    </row>
    <row r="15" s="9" customFormat="1" ht="22.5" customHeight="1" spans="1:6">
      <c r="A15" s="25" t="s">
        <v>50</v>
      </c>
      <c r="B15" s="26">
        <f>'[1]21政府性基金预算支出'!C16</f>
        <v>0</v>
      </c>
      <c r="C15" s="26">
        <f>'[1]21政府性基金预算支出'!D16</f>
        <v>0</v>
      </c>
      <c r="D15" s="26"/>
      <c r="E15" s="27" t="str">
        <f t="shared" si="0"/>
        <v/>
      </c>
      <c r="F15" s="27" t="str">
        <f t="shared" si="1"/>
        <v/>
      </c>
    </row>
    <row r="16" s="9" customFormat="1" ht="22.5" customHeight="1" spans="1:6">
      <c r="A16" s="25" t="s">
        <v>51</v>
      </c>
      <c r="B16" s="26">
        <f>'[1]21政府性基金预算支出'!C17</f>
        <v>0</v>
      </c>
      <c r="C16" s="26">
        <f>'[1]21政府性基金预算支出'!D17</f>
        <v>62000</v>
      </c>
      <c r="D16" s="26">
        <v>372</v>
      </c>
      <c r="E16" s="27" t="str">
        <f t="shared" si="0"/>
        <v/>
      </c>
      <c r="F16" s="27">
        <f t="shared" si="1"/>
        <v>-99.4</v>
      </c>
    </row>
    <row r="17" s="12" customFormat="1" ht="22.5" customHeight="1" spans="1:7">
      <c r="A17" s="25" t="s">
        <v>52</v>
      </c>
      <c r="B17" s="26">
        <f>'[1]21政府性基金预算支出'!C18</f>
        <v>2735</v>
      </c>
      <c r="C17" s="26">
        <f>'[1]21政府性基金预算支出'!D18</f>
        <v>3353</v>
      </c>
      <c r="D17" s="26">
        <v>4882</v>
      </c>
      <c r="E17" s="27">
        <f t="shared" si="0"/>
        <v>78.5009140767825</v>
      </c>
      <c r="F17" s="27">
        <f t="shared" si="1"/>
        <v>45.6009543692216</v>
      </c>
      <c r="G17" s="9"/>
    </row>
    <row r="18" s="9" customFormat="1" ht="22.5" customHeight="1" spans="1:6">
      <c r="A18" s="25" t="s">
        <v>53</v>
      </c>
      <c r="B18" s="26">
        <f>'[1]21政府性基金预算支出'!C19</f>
        <v>200</v>
      </c>
      <c r="C18" s="26">
        <f>'[1]21政府性基金预算支出'!D19</f>
        <v>56</v>
      </c>
      <c r="D18" s="26">
        <v>80</v>
      </c>
      <c r="E18" s="27">
        <f t="shared" si="0"/>
        <v>-60</v>
      </c>
      <c r="F18" s="27">
        <f t="shared" si="1"/>
        <v>42.8571428571429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workbookViewId="0">
      <selection activeCell="A26" sqref="A26"/>
    </sheetView>
  </sheetViews>
  <sheetFormatPr defaultColWidth="8.8" defaultRowHeight="14.25" outlineLevelRow="7" outlineLevelCol="1"/>
  <cols>
    <col min="1" max="1" width="44.1" customWidth="1"/>
    <col min="2" max="2" width="23.6" customWidth="1"/>
  </cols>
  <sheetData>
    <row r="1" ht="22.5" spans="1:2">
      <c r="A1" s="1" t="s">
        <v>67</v>
      </c>
      <c r="B1" s="1"/>
    </row>
    <row r="2" spans="1:2">
      <c r="A2" s="2" t="s">
        <v>68</v>
      </c>
      <c r="B2" s="2"/>
    </row>
    <row r="3" spans="1:2">
      <c r="A3" s="3" t="s">
        <v>69</v>
      </c>
      <c r="B3" s="4" t="s">
        <v>70</v>
      </c>
    </row>
    <row r="4" spans="1:2">
      <c r="A4" s="5" t="s">
        <v>71</v>
      </c>
      <c r="B4" s="6">
        <v>0</v>
      </c>
    </row>
    <row r="5" spans="1:2">
      <c r="A5" s="5" t="s">
        <v>72</v>
      </c>
      <c r="B5" s="6">
        <v>0</v>
      </c>
    </row>
    <row r="6" spans="1:2">
      <c r="A6" s="5" t="s">
        <v>73</v>
      </c>
      <c r="B6" s="6">
        <v>0</v>
      </c>
    </row>
    <row r="7" spans="1:2">
      <c r="A7" s="7"/>
      <c r="B7" s="6"/>
    </row>
    <row r="8" spans="1:2">
      <c r="A8" s="8" t="s">
        <v>74</v>
      </c>
      <c r="B8" s="6">
        <v>0</v>
      </c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21政府性基金预算收入</vt:lpstr>
      <vt:lpstr>21政府性基金预算支出</vt:lpstr>
      <vt:lpstr>22政府性基金预算收入</vt:lpstr>
      <vt:lpstr>22政府性基金预算支出</vt:lpstr>
      <vt:lpstr>22高新区政府性基金转移支付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Administrator</cp:lastModifiedBy>
  <dcterms:created xsi:type="dcterms:W3CDTF">2014-01-02T13:07:00Z</dcterms:created>
  <cp:lastPrinted>2020-01-01T07:25:00Z</cp:lastPrinted>
  <dcterms:modified xsi:type="dcterms:W3CDTF">2022-04-27T09:28:54Z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43D6FB2DF9F445AC96140991F2663022</vt:lpwstr>
  </property>
</Properties>
</file>