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315" tabRatio="824" firstSheet="2" activeTab="6"/>
  </bookViews>
  <sheets>
    <sheet name="21一般公共预算收入" sheetId="99" r:id="rId1"/>
    <sheet name="21一般公共预算支出" sheetId="100" r:id="rId2"/>
    <sheet name="22一般公共预算收入" sheetId="101" r:id="rId3"/>
    <sheet name="22一般公共预算支出" sheetId="102" r:id="rId4"/>
    <sheet name="22高新区本级一般公共预算支出安排情况表" sheetId="95" r:id="rId5"/>
    <sheet name="22高新区一般公共预算支出经济分类情况" sheetId="96" r:id="rId6"/>
    <sheet name="22高新区一般公共预算税收返还和转移支付" sheetId="97" r:id="rId7"/>
  </sheets>
  <externalReferences>
    <externalReference r:id="rId8"/>
    <externalReference r:id="rId9"/>
    <externalReference r:id="rId10"/>
  </externalReferences>
  <definedNames>
    <definedName name="地区名称">#REF!</definedName>
    <definedName name="地区名称" localSheetId="4">[1]封面!$B$2:$B$6</definedName>
    <definedName name="_xlnm.Print_Titles" localSheetId="5">'22高新区一般公共预算支出经济分类情况'!$A$1:$IT$4,'22高新区一般公共预算支出经济分类情况'!$A:$A</definedName>
    <definedName name="地区名称" localSheetId="5">[1]封面!$B$2:$B$6</definedName>
    <definedName name="地区名称" localSheetId="6">#REF!</definedName>
    <definedName name="_xlnm.Print_Area" localSheetId="6">'22高新区一般公共预算税收返还和转移支付'!$A$1:$B$57</definedName>
    <definedName name="_xlnm.Print_Area" localSheetId="0">'21一般公共预算收入'!$A$1:$F$30</definedName>
    <definedName name="地区名称" localSheetId="0">#REF!</definedName>
    <definedName name="_xlnm.Print_Area" localSheetId="1">'21一般公共预算支出'!$A$1:$F$31</definedName>
    <definedName name="_xlnm.Print_Titles" localSheetId="1">'21一般公共预算支出'!$2:$4</definedName>
    <definedName name="地区名称" localSheetId="1">#REF!</definedName>
    <definedName name="_xlnm.Print_Area" localSheetId="2">'22一般公共预算收入'!$A$1:$F$30</definedName>
    <definedName name="地区名称" localSheetId="2">#REF!</definedName>
    <definedName name="_xlnm.Print_Area" localSheetId="3">'22一般公共预算支出'!$A$1:$D$30</definedName>
    <definedName name="_xlnm.Print_Titles" localSheetId="3">'22一般公共预算支出'!$2:$4</definedName>
    <definedName name="地区名称" localSheetId="3">#REF!</definedName>
  </definedNames>
  <calcPr calcId="144525"/>
</workbook>
</file>

<file path=xl/sharedStrings.xml><?xml version="1.0" encoding="utf-8"?>
<sst xmlns="http://schemas.openxmlformats.org/spreadsheetml/2006/main" count="1505" uniqueCount="1098">
  <si>
    <t xml:space="preserve"> 表01</t>
  </si>
  <si>
    <t>2021年高新区一般公共预算收入执行情况表</t>
  </si>
  <si>
    <t>单位：万元</t>
  </si>
  <si>
    <t>收入项目</t>
  </si>
  <si>
    <t>二〇二〇年决算数</t>
  </si>
  <si>
    <t>二〇二一年</t>
  </si>
  <si>
    <t>二〇二一年执行数比
二〇二〇年
决算数
增减％</t>
  </si>
  <si>
    <t>市人代会
批准的
预期目标</t>
  </si>
  <si>
    <t>执行数</t>
  </si>
  <si>
    <t>执行数占
预期目标％</t>
  </si>
  <si>
    <t>一般公共预算收入合计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</si>
  <si>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</si>
  <si>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</si>
  <si>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</si>
  <si>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</si>
  <si>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</si>
  <si>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</si>
  <si>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</si>
  <si>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</si>
  <si>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</si>
  <si>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</si>
  <si>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</si>
  <si>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</si>
  <si>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</si>
  <si>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环境保护税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</si>
  <si>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</si>
  <si>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</si>
  <si>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</si>
  <si>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</si>
  <si>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</si>
  <si>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</si>
  <si>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国有资源（资产）有偿使用收入</t>
  </si>
  <si>
    <t>　　捐赠收入</t>
  </si>
  <si>
    <t>　　政府住房基金收入</t>
  </si>
  <si>
    <t>　　其他收入</t>
  </si>
  <si>
    <t xml:space="preserve"> 表02</t>
  </si>
  <si>
    <t>2021年高新区一般公共预算支出执行情况表</t>
  </si>
  <si>
    <t>支出项目</t>
  </si>
  <si>
    <t>市人代会批准的预算数</t>
  </si>
  <si>
    <t>执行数占
预算数％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</si>
  <si>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</si>
  <si>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</si>
  <si>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</si>
  <si>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</si>
  <si>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</si>
  <si>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</si>
  <si>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</si>
  <si>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</si>
  <si>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</si>
  <si>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</si>
  <si>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</si>
  <si>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</si>
  <si>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</si>
  <si>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</si>
  <si>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</si>
  <si>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</si>
  <si>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</si>
  <si>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</si>
  <si>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</si>
  <si>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</si>
  <si>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</si>
  <si>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</si>
  <si>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</si>
  <si>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</si>
  <si>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</si>
  <si>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</si>
  <si>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 xml:space="preserve"> 表03</t>
  </si>
  <si>
    <t>2022年高新区一般公共预算收入安排情况表</t>
  </si>
  <si>
    <t>二〇二一年市人代会
批准的
预期目标</t>
  </si>
  <si>
    <t>二〇二一年执行数</t>
  </si>
  <si>
    <t>二〇二二年预算数</t>
  </si>
  <si>
    <t>二〇二二年预算数
与二〇二一年比较</t>
  </si>
  <si>
    <t>比预期目标
增减％</t>
  </si>
  <si>
    <t>比执行数
增减％</t>
  </si>
  <si>
    <t xml:space="preserve"> 表04</t>
  </si>
  <si>
    <t>2022年高新区一般公共预算支出安排情况表</t>
  </si>
  <si>
    <t>二〇二一年市人代会批准的预算数</t>
  </si>
  <si>
    <t>二〇二二年
预算数</t>
  </si>
  <si>
    <t>二〇二二年
预算数比
二〇二一年
预算数
增减％</t>
  </si>
  <si>
    <t>经费拨款</t>
  </si>
  <si>
    <t>提前下达</t>
  </si>
  <si>
    <t>结余结转</t>
  </si>
  <si>
    <t/>
  </si>
  <si>
    <t>资源勘探工业信息等支出</t>
  </si>
  <si>
    <t xml:space="preserve"> </t>
  </si>
  <si>
    <t>2022年一般公共预算支出表</t>
  </si>
  <si>
    <t>项目</t>
  </si>
  <si>
    <t>上年预算数</t>
  </si>
  <si>
    <t>上年执行数</t>
  </si>
  <si>
    <t>预算数</t>
  </si>
  <si>
    <t>代码</t>
  </si>
  <si>
    <t>名称</t>
  </si>
  <si>
    <t>金额</t>
  </si>
  <si>
    <t>为上年预算数的%</t>
  </si>
  <si>
    <t>为上年执行数的%</t>
  </si>
  <si>
    <t>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</si>
  <si>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</si>
  <si>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</si>
  <si>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</si>
  <si>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</si>
  <si>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</si>
  <si>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</si>
  <si>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</si>
  <si>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</si>
  <si>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</si>
  <si>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</si>
  <si>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</si>
  <si>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</si>
  <si>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</si>
  <si>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</si>
  <si>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</si>
  <si>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</si>
  <si>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</si>
  <si>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</si>
  <si>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</si>
  <si>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</si>
  <si>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</si>
  <si>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</si>
  <si>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</si>
  <si>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</si>
  <si>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</si>
  <si>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</si>
  <si>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</si>
  <si>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</si>
  <si>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</si>
  <si>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</si>
  <si>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</si>
  <si>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</si>
  <si>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</si>
  <si>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</si>
  <si>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</si>
  <si>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</si>
  <si>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</si>
  <si>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</si>
  <si>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</si>
  <si>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</si>
  <si>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</si>
  <si>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</si>
  <si>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</si>
  <si>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</si>
  <si>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</si>
  <si>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</si>
  <si>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</si>
  <si>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</si>
  <si>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</si>
  <si>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</si>
  <si>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</si>
  <si>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</si>
  <si>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</si>
  <si>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</si>
  <si>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</si>
  <si>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</si>
  <si>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</si>
  <si>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</si>
  <si>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</si>
  <si>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</si>
  <si>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</si>
  <si>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</si>
  <si>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</si>
  <si>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</si>
  <si>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</si>
  <si>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</si>
  <si>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</si>
  <si>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</si>
  <si>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</si>
  <si>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</si>
  <si>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</si>
  <si>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</si>
  <si>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</si>
  <si>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</si>
  <si>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</si>
  <si>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</si>
  <si>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</si>
  <si>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</si>
  <si>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</si>
  <si>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</si>
  <si>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</si>
  <si>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</si>
  <si>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</si>
  <si>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</si>
  <si>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</si>
  <si>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</si>
  <si>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</si>
  <si>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</si>
  <si>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</si>
  <si>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</si>
  <si>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</si>
  <si>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</si>
  <si>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</si>
  <si>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</si>
  <si>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</si>
  <si>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</si>
  <si>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</si>
  <si>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</si>
  <si>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</si>
  <si>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</si>
  <si>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</si>
  <si>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</si>
  <si>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</si>
  <si>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</si>
  <si>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</si>
  <si>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</si>
  <si>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</si>
  <si>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</si>
  <si>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</si>
  <si>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</si>
  <si>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</si>
  <si>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</si>
  <si>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</si>
  <si>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</si>
  <si>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</si>
  <si>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</si>
  <si>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</si>
  <si>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</si>
  <si>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</si>
  <si>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</si>
  <si>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</si>
  <si>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</si>
  <si>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</si>
  <si>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</si>
  <si>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</si>
  <si>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</si>
  <si>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</si>
  <si>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</si>
  <si>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对外合作与交流</t>
  </si>
  <si>
    <t xml:space="preserve">    对外宣传</t>
  </si>
  <si>
    <t xml:space="preserve">    其他外交支出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</si>
  <si>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</si>
  <si>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</si>
  <si>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</si>
  <si>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</si>
  <si>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</si>
  <si>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</si>
  <si>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</si>
  <si>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</si>
  <si>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</si>
  <si>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</si>
  <si>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</si>
  <si>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</si>
  <si>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</si>
  <si>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</si>
  <si>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</si>
  <si>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</si>
  <si>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</si>
  <si>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</si>
  <si>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</si>
  <si>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</si>
  <si>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</si>
  <si>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</si>
  <si>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</si>
  <si>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</si>
  <si>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</si>
  <si>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</si>
  <si>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</si>
  <si>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</si>
  <si>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</si>
  <si>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</si>
  <si>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</si>
  <si>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</si>
  <si>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</si>
  <si>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</si>
  <si>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</si>
  <si>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</si>
  <si>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</si>
  <si>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</si>
  <si>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</si>
  <si>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</si>
  <si>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</si>
  <si>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</si>
  <si>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</si>
  <si>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</si>
  <si>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</si>
  <si>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</si>
  <si>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</si>
  <si>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</si>
  <si>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</si>
  <si>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</si>
  <si>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</si>
  <si>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</si>
  <si>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</si>
  <si>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</si>
  <si>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</si>
  <si>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</si>
  <si>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</si>
  <si>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</si>
  <si>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</si>
  <si>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</si>
  <si>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</si>
  <si>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</si>
  <si>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</si>
  <si>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</si>
  <si>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</si>
  <si>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</si>
  <si>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</si>
  <si>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</si>
  <si>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</si>
  <si>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</si>
  <si>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</si>
  <si>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</si>
  <si>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</si>
  <si>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</si>
  <si>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</si>
  <si>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</si>
  <si>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</si>
  <si>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</si>
  <si>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</si>
  <si>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</si>
  <si>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</si>
  <si>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</si>
  <si>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</si>
  <si>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</si>
  <si>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</si>
  <si>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</si>
  <si>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</si>
  <si>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</si>
  <si>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</si>
  <si>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</si>
  <si>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</si>
  <si>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</si>
  <si>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</si>
  <si>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</si>
  <si>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</si>
  <si>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</si>
  <si>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</si>
  <si>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</si>
  <si>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</si>
  <si>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</si>
  <si>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</si>
  <si>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</si>
  <si>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</si>
  <si>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</si>
  <si>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</si>
  <si>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</si>
  <si>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</si>
  <si>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</si>
  <si>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</si>
  <si>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</si>
  <si>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</si>
  <si>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</si>
  <si>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</si>
  <si>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</si>
  <si>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</si>
  <si>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</si>
  <si>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</si>
  <si>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</si>
  <si>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</si>
  <si>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</si>
  <si>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</si>
  <si>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</si>
  <si>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</si>
  <si>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</si>
  <si>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</si>
  <si>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</si>
  <si>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</si>
  <si>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</si>
  <si>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</si>
  <si>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</si>
  <si>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</si>
  <si>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</si>
  <si>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</si>
  <si>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</si>
  <si>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</si>
  <si>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</si>
  <si>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</si>
  <si>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</si>
  <si>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</si>
  <si>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</si>
  <si>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</si>
  <si>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</si>
  <si>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</si>
  <si>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</si>
  <si>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</si>
  <si>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</si>
  <si>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</si>
  <si>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</si>
  <si>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</si>
  <si>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</si>
  <si>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</si>
  <si>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</si>
  <si>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</si>
  <si>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</si>
  <si>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</si>
  <si>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</si>
  <si>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</si>
  <si>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</si>
  <si>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</si>
  <si>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</si>
  <si>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</si>
  <si>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</si>
  <si>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</si>
  <si>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</si>
  <si>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</si>
  <si>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</si>
  <si>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</si>
  <si>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</si>
  <si>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</si>
  <si>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</si>
  <si>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</si>
  <si>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</si>
  <si>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</si>
  <si>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</si>
  <si>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</si>
  <si>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</si>
  <si>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</si>
  <si>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</si>
  <si>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</si>
  <si>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</si>
  <si>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</si>
  <si>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</si>
  <si>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</si>
  <si>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</si>
  <si>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</si>
  <si>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</si>
  <si>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</si>
  <si>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</si>
  <si>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</si>
  <si>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</si>
  <si>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</si>
  <si>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</si>
  <si>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</si>
  <si>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</si>
  <si>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</si>
  <si>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</si>
  <si>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</si>
  <si>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</si>
  <si>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</si>
  <si>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</si>
  <si>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</si>
  <si>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</si>
  <si>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</si>
  <si>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</si>
  <si>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</si>
  <si>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</si>
  <si>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</si>
  <si>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</si>
  <si>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</si>
  <si>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</si>
  <si>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</si>
  <si>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</si>
  <si>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</si>
  <si>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</si>
  <si>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</si>
  <si>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</si>
  <si>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</si>
  <si>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</si>
  <si>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</si>
  <si>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</si>
  <si>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</si>
  <si>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</si>
  <si>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</si>
  <si>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</si>
  <si>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</si>
  <si>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</si>
  <si>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</si>
  <si>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</si>
  <si>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</si>
  <si>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</si>
  <si>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</si>
  <si>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</si>
  <si>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</si>
  <si>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</si>
  <si>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</si>
  <si>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</si>
  <si>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</si>
  <si>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</si>
  <si>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</si>
  <si>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</si>
  <si>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</si>
  <si>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</si>
  <si>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</si>
  <si>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</si>
  <si>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</si>
  <si>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</si>
  <si>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</si>
  <si>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</si>
  <si>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</si>
  <si>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</si>
  <si>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</si>
  <si>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</si>
  <si>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</si>
  <si>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</si>
  <si>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</si>
  <si>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</si>
  <si>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</si>
  <si>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</si>
  <si>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</si>
  <si>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</si>
  <si>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</si>
  <si>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</si>
  <si>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</si>
  <si>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</si>
  <si>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</si>
  <si>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</si>
  <si>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</si>
  <si>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</si>
  <si>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</si>
  <si>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</si>
  <si>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</si>
  <si>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</si>
  <si>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</si>
  <si>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</si>
  <si>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</si>
  <si>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</si>
  <si>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</si>
  <si>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</si>
  <si>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</si>
  <si>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</si>
  <si>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</si>
  <si>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</si>
  <si>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</si>
  <si>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</si>
  <si>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</si>
  <si>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</si>
  <si>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</si>
  <si>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</si>
  <si>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</si>
  <si>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</si>
  <si>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</si>
  <si>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</si>
  <si>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</si>
  <si>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</si>
  <si>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</si>
  <si>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</si>
  <si>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</si>
  <si>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</si>
  <si>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</si>
  <si>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</si>
  <si>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</si>
  <si>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</si>
  <si>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</si>
  <si>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</si>
  <si>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</si>
  <si>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</si>
  <si>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</si>
  <si>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</si>
  <si>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</si>
  <si>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</si>
  <si>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</si>
  <si>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</si>
  <si>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</si>
  <si>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</si>
  <si>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</si>
  <si>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</si>
  <si>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</si>
  <si>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</si>
  <si>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</si>
  <si>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</si>
  <si>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</si>
  <si>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</si>
  <si>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</si>
  <si>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</si>
  <si>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</si>
  <si>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</si>
  <si>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</si>
  <si>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</si>
  <si>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</si>
  <si>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</si>
  <si>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</si>
  <si>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</si>
  <si>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</si>
  <si>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</si>
  <si>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</si>
  <si>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</si>
  <si>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</si>
  <si>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</si>
  <si>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</si>
  <si>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</si>
  <si>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</si>
  <si>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</si>
  <si>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</si>
  <si>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</si>
  <si>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</si>
  <si>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</si>
  <si>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</si>
  <si>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</si>
  <si>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</si>
  <si>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</si>
  <si>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</si>
  <si>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</si>
  <si>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</si>
  <si>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</si>
  <si>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</si>
  <si>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</si>
  <si>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</si>
  <si>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</si>
  <si>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</si>
  <si>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</si>
  <si>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</si>
  <si>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</si>
  <si>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</si>
  <si>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</si>
  <si>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</si>
  <si>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</si>
  <si>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</si>
  <si>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</si>
  <si>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</si>
  <si>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</si>
  <si>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</si>
  <si>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</si>
  <si>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</si>
  <si>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</si>
  <si>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</si>
  <si>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</si>
  <si>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</si>
  <si>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</si>
  <si>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</si>
  <si>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</si>
  <si>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</si>
  <si>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</si>
  <si>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</si>
  <si>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</si>
  <si>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</si>
  <si>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</si>
  <si>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</si>
  <si>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</si>
  <si>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</si>
  <si>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</si>
  <si>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</si>
  <si>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</si>
  <si>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</si>
  <si>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</si>
  <si>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</si>
  <si>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</si>
  <si>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</si>
  <si>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</si>
  <si>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</si>
  <si>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</si>
  <si>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</si>
  <si>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</si>
  <si>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</si>
  <si>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</si>
  <si>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</si>
  <si>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</si>
  <si>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</si>
  <si>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</si>
  <si>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</si>
  <si>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</si>
  <si>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</si>
  <si>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</si>
  <si>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</si>
  <si>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</si>
  <si>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</si>
  <si>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</si>
  <si>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</si>
  <si>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</si>
  <si>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</si>
  <si>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</si>
  <si>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</si>
  <si>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</si>
  <si>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</si>
  <si>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</si>
  <si>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</si>
  <si>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</si>
  <si>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</si>
  <si>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</si>
  <si>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</si>
  <si>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</si>
  <si>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</si>
  <si>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</si>
  <si>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</si>
  <si>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</si>
  <si>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</si>
  <si>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</si>
  <si>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</si>
  <si>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</si>
  <si>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</si>
  <si>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</si>
  <si>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</si>
  <si>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</si>
  <si>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</si>
  <si>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</si>
  <si>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</si>
  <si>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</si>
  <si>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</si>
  <si>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</si>
  <si>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</si>
  <si>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</si>
  <si>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</si>
  <si>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</si>
  <si>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</si>
  <si>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</si>
  <si>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</si>
  <si>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</si>
  <si>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</si>
  <si>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</si>
  <si>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</si>
  <si>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</si>
  <si>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</si>
  <si>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</si>
  <si>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</si>
  <si>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</si>
  <si>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</si>
  <si>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</si>
  <si>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</si>
  <si>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</si>
  <si>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</si>
  <si>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</si>
  <si>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</si>
  <si>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</si>
  <si>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</si>
  <si>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</si>
  <si>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</si>
  <si>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</si>
  <si>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</si>
  <si>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</si>
  <si>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</si>
  <si>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</si>
  <si>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</si>
  <si>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</si>
  <si>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</si>
  <si>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</si>
  <si>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</si>
  <si>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</si>
  <si>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</si>
  <si>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</si>
  <si>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</si>
  <si>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</si>
  <si>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</si>
  <si>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</si>
  <si>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</si>
  <si>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</si>
  <si>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</si>
  <si>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</si>
  <si>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</si>
  <si>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</si>
  <si>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</si>
  <si>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</si>
  <si>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</si>
  <si>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</si>
  <si>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</si>
  <si>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</si>
  <si>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</si>
  <si>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</si>
  <si>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</si>
  <si>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</si>
  <si>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</si>
  <si>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</si>
  <si>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</si>
  <si>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</si>
  <si>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</si>
  <si>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</si>
  <si>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</si>
  <si>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</si>
  <si>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</si>
  <si>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</si>
  <si>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</si>
  <si>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</si>
  <si>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</si>
  <si>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</si>
  <si>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</si>
  <si>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</si>
  <si>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</si>
  <si>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</si>
  <si>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</si>
  <si>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</si>
  <si>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</si>
  <si>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</si>
  <si>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</si>
  <si>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</si>
  <si>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</si>
  <si>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</si>
  <si>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</si>
  <si>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</si>
  <si>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</si>
  <si>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</si>
  <si>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</si>
  <si>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</si>
  <si>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</si>
  <si>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</si>
  <si>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</si>
  <si>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</si>
  <si>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</si>
  <si>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</si>
  <si>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</si>
  <si>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</si>
  <si>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</si>
  <si>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</si>
  <si>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</si>
  <si>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</si>
  <si>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</si>
  <si>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</si>
  <si>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</si>
  <si>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</si>
  <si>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</si>
  <si>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</si>
  <si>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</si>
  <si>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</si>
  <si>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</si>
  <si>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</si>
  <si>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</si>
  <si>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</si>
  <si>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</si>
  <si>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</si>
  <si>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</si>
  <si>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</si>
  <si>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</si>
  <si>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</si>
  <si>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</si>
  <si>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</si>
  <si>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</si>
  <si>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</si>
  <si>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</si>
  <si>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</si>
  <si>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</si>
  <si>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</si>
  <si>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</si>
  <si>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</si>
  <si>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</si>
  <si>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</si>
  <si>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</si>
  <si>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</si>
  <si>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</si>
  <si>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</si>
  <si>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</si>
  <si>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</si>
  <si>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</si>
  <si>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</si>
  <si>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</si>
  <si>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</si>
  <si>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</si>
  <si>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</si>
  <si>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</si>
  <si>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</si>
  <si>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</si>
  <si>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</si>
  <si>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</si>
  <si>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</si>
  <si>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</si>
  <si>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</si>
  <si>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</si>
  <si>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</si>
  <si>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</si>
  <si>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</si>
  <si>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</si>
  <si>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</si>
  <si>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</si>
  <si>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</si>
  <si>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</si>
  <si>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</si>
  <si>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</si>
  <si>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</si>
  <si>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</si>
  <si>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</si>
  <si>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</si>
  <si>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</si>
  <si>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</si>
  <si>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</si>
  <si>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</si>
  <si>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</si>
  <si>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</si>
  <si>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</si>
  <si>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</si>
  <si>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</si>
  <si>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</si>
  <si>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</si>
  <si>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</si>
  <si>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</si>
  <si>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</si>
  <si>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</si>
  <si>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</si>
  <si>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</si>
  <si>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</si>
  <si>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</si>
  <si>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</si>
  <si>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</si>
  <si>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</si>
  <si>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</si>
  <si>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</si>
  <si>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</si>
  <si>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</si>
  <si>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</si>
  <si>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</si>
  <si>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</si>
  <si>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</si>
  <si>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</si>
  <si>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</si>
  <si>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</si>
  <si>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</si>
  <si>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</si>
  <si>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</si>
  <si>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</si>
  <si>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</si>
  <si>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</si>
  <si>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</si>
  <si>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</si>
  <si>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</si>
  <si>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</si>
  <si>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</si>
  <si>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</si>
  <si>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</si>
  <si>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</si>
  <si>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</si>
  <si>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</si>
  <si>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</si>
  <si>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</si>
  <si>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</si>
  <si>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</si>
  <si>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</si>
  <si>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</si>
  <si>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</si>
  <si>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</si>
  <si>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</si>
  <si>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</si>
  <si>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</si>
  <si>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</si>
  <si>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</si>
  <si>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</si>
  <si>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</si>
  <si>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</si>
  <si>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</si>
  <si>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</si>
  <si>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</si>
  <si>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</si>
  <si>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</si>
  <si>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</si>
  <si>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</si>
  <si>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</si>
  <si>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</si>
  <si>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</si>
  <si>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</si>
  <si>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</si>
  <si>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</si>
  <si>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</si>
  <si>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</si>
  <si>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</si>
  <si>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</si>
  <si>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</si>
  <si>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</si>
  <si>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</si>
  <si>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</si>
  <si>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</si>
  <si>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</si>
  <si>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</si>
  <si>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</si>
  <si>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</si>
  <si>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</si>
  <si>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</si>
  <si>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</si>
  <si>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</si>
  <si>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</si>
  <si>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</si>
  <si>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</si>
  <si>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</si>
  <si>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</si>
  <si>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</si>
  <si>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</si>
  <si>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</si>
  <si>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</si>
  <si>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</si>
  <si>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</si>
  <si>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</si>
  <si>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</si>
  <si>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</si>
  <si>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</si>
  <si>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</si>
  <si>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</si>
  <si>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</si>
  <si>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</si>
  <si>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</si>
  <si>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</si>
  <si>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</si>
  <si>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</si>
  <si>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</si>
  <si>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</si>
  <si>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</si>
  <si>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</si>
  <si>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</si>
  <si>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</si>
  <si>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</si>
  <si>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</si>
  <si>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</si>
  <si>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</si>
  <si>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</si>
  <si>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</si>
  <si>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</si>
  <si>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</si>
  <si>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</si>
  <si>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</si>
  <si>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</si>
  <si>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</si>
  <si>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</si>
  <si>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</si>
  <si>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</si>
  <si>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</si>
  <si>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</si>
  <si>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</si>
  <si>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</si>
  <si>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</si>
  <si>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</si>
  <si>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</si>
  <si>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</si>
  <si>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</si>
  <si>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</si>
  <si>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</si>
  <si>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</si>
  <si>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</si>
  <si>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</si>
  <si>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</si>
  <si>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</si>
  <si>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</si>
  <si>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</si>
  <si>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</si>
  <si>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</si>
  <si>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</si>
  <si>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</si>
  <si>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</si>
  <si>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</si>
  <si>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</si>
  <si>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</si>
  <si>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</si>
  <si>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</si>
  <si>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</si>
  <si>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</si>
  <si>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</si>
  <si>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</si>
  <si>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</si>
  <si>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</si>
  <si>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</si>
  <si>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</si>
  <si>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年初预留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</si>
  <si>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</si>
  <si>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</si>
  <si>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</si>
  <si>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</si>
  <si>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</si>
  <si>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  地方政府一般债务发行费用支出</t>
  </si>
  <si>
    <t>支出合计</t>
  </si>
  <si>
    <t>2022年一般公共预算支出经济分类表</t>
  </si>
  <si>
    <t>单位:万元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</si>
  <si>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</si>
  <si>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</si>
  <si>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</si>
  <si>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</si>
  <si>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</si>
  <si>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</si>
  <si>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</si>
  <si>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</si>
  <si>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</si>
  <si>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</si>
  <si>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</si>
  <si>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</si>
  <si>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</si>
  <si>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</si>
  <si>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</si>
  <si>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支出总计</t>
  </si>
  <si>
    <t>2022年高新区一般公共预算税收返还和转移支付预算表（分项目）</t>
  </si>
  <si>
    <t>预算科目</t>
  </si>
  <si>
    <t>2022年预算数</t>
  </si>
  <si>
    <t>2017年决算数</t>
  </si>
  <si>
    <t>一、返还性收入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</si>
  <si>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</si>
  <si>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</si>
  <si>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</si>
  <si>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</si>
  <si>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</si>
  <si>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</si>
  <si>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>二、一般性转移支付收入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</si>
  <si>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</si>
  <si>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</si>
  <si>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</si>
  <si>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</si>
  <si>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</si>
  <si>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</si>
  <si>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</si>
  <si>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</si>
  <si>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</si>
  <si>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</si>
  <si>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</si>
  <si>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</si>
  <si>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</si>
  <si>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</si>
  <si>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产粮（油）大县奖励资金收入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</si>
  <si>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</si>
  <si>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</si>
  <si>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</si>
  <si>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>三、专项转移支付收入</t>
  </si>
  <si>
    <t xml:space="preserve">    外交</t>
  </si>
  <si>
    <t xml:space="preserve">    国防</t>
  </si>
  <si>
    <t xml:space="preserve">    公共安全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</si>
  <si>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</si>
  <si>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</si>
  <si>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</si>
  <si>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</si>
  <si>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城乡社区</t>
  </si>
  <si>
    <t xml:space="preserve">    农林水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</si>
  <si>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</si>
  <si>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</si>
  <si>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</si>
  <si>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</si>
  <si>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粮油物资储备</t>
  </si>
  <si>
    <t xml:space="preserve">    其他收入</t>
  </si>
  <si>
    <t>四、上解上级支出</t>
  </si>
  <si>
    <t>　　一般性转移支付</t>
  </si>
  <si>
    <t>　    体制上解支出</t>
  </si>
  <si>
    <t>　    出口退税专项上解支出</t>
  </si>
  <si>
    <t>　    成品油价格和税费改革专项上解支出</t>
  </si>
  <si>
    <t>　　专项转移支付</t>
  </si>
  <si>
    <t>　　　专项上解支出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</si>
</sst>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177" formatCode="0_ "/>
    <numFmt numFmtId="178" formatCode="0.0_ ;[Red]\-0.0\ "/>
    <numFmt numFmtId="179" formatCode="0.0_ "/>
    <numFmt numFmtId="180" formatCode="0.0"/>
    <numFmt numFmtId="181" formatCode="#,##0.0"/>
  </numFmts>
  <fonts count="40">
    <font>
      <sz val="12"/>
      <name val="宋体"/>
      <charset val="134"/>
    </font>
    <font>
      <b/>
      <sz val="18"/>
      <name val="仿宋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sz val="13"/>
      <name val="仿宋_GB2312"/>
      <charset val="134"/>
    </font>
    <font>
      <sz val="12"/>
      <name val="方正小标宋简体"/>
      <charset val="134"/>
    </font>
    <font>
      <b/>
      <sz val="13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sz val="9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u/>
      <sz val="12"/>
      <color theme="1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59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2" fillId="23" borderId="14" applyNumberFormat="0" applyAlignment="0" applyProtection="0">
      <alignment vertical="center"/>
    </xf>
    <xf numFmtId="0" fontId="36" fillId="23" borderId="11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9" fillId="0" borderId="0"/>
    <xf numFmtId="0" fontId="21" fillId="2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97">
    <xf numFmtId="0" fontId="0" fillId="0" borderId="0" xfId="0"/>
    <xf numFmtId="0" fontId="0" fillId="0" borderId="0" xfId="0" applyFont="1" applyFill="1" applyBorder="1" applyAlignment="1"/>
    <xf numFmtId="0" fontId="0" fillId="0" borderId="0" xfId="0" applyFill="1" applyBorder="1" applyAlignment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3" xfId="0" applyFont="1" applyFill="1" applyBorder="1" applyAlignment="1"/>
    <xf numFmtId="0" fontId="0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177" fontId="7" fillId="0" borderId="3" xfId="0" applyNumberFormat="1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>
      <alignment horizontal="distributed" vertical="center" indent="2"/>
    </xf>
    <xf numFmtId="0" fontId="7" fillId="0" borderId="0" xfId="0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55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177" fontId="7" fillId="0" borderId="5" xfId="0" applyNumberFormat="1" applyFont="1" applyFill="1" applyBorder="1" applyAlignment="1" applyProtection="1">
      <alignment horizontal="left" vertical="center"/>
      <protection locked="0"/>
    </xf>
    <xf numFmtId="179" fontId="7" fillId="0" borderId="5" xfId="0" applyNumberFormat="1" applyFont="1" applyFill="1" applyBorder="1" applyAlignment="1" applyProtection="1">
      <alignment horizontal="left" vertical="center"/>
      <protection locked="0"/>
    </xf>
    <xf numFmtId="177" fontId="7" fillId="0" borderId="7" xfId="0" applyNumberFormat="1" applyFont="1" applyFill="1" applyBorder="1" applyAlignment="1" applyProtection="1">
      <alignment horizontal="left" vertical="center"/>
      <protection locked="0"/>
    </xf>
    <xf numFmtId="179" fontId="7" fillId="0" borderId="7" xfId="0" applyNumberFormat="1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" fontId="7" fillId="0" borderId="3" xfId="0" applyNumberFormat="1" applyFont="1" applyFill="1" applyBorder="1" applyAlignment="1" applyProtection="1">
      <alignment vertical="center"/>
      <protection locked="0"/>
    </xf>
    <xf numFmtId="0" fontId="7" fillId="0" borderId="3" xfId="0" applyNumberFormat="1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center" vertical="center" wrapText="1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right" vertical="center"/>
    </xf>
    <xf numFmtId="0" fontId="12" fillId="0" borderId="3" xfId="42" applyFont="1" applyFill="1" applyBorder="1" applyAlignment="1">
      <alignment horizontal="distributed" vertical="center" wrapText="1" indent="2"/>
    </xf>
    <xf numFmtId="0" fontId="12" fillId="0" borderId="3" xfId="42" applyFont="1" applyFill="1" applyBorder="1" applyAlignment="1">
      <alignment horizontal="distributed" vertical="center" wrapText="1"/>
    </xf>
    <xf numFmtId="0" fontId="12" fillId="0" borderId="3" xfId="0" applyFont="1" applyFill="1" applyBorder="1" applyAlignment="1">
      <alignment horizontal="distributed" vertical="center" wrapText="1"/>
    </xf>
    <xf numFmtId="0" fontId="12" fillId="0" borderId="3" xfId="58" applyFont="1" applyFill="1" applyBorder="1" applyAlignment="1">
      <alignment horizontal="distributed" vertical="center" indent="1"/>
    </xf>
    <xf numFmtId="3" fontId="12" fillId="0" borderId="3" xfId="58" applyNumberFormat="1" applyFont="1" applyFill="1" applyBorder="1" applyAlignment="1">
      <alignment vertical="center"/>
    </xf>
    <xf numFmtId="180" fontId="12" fillId="0" borderId="3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3" fontId="10" fillId="0" borderId="3" xfId="0" applyNumberFormat="1" applyFont="1" applyFill="1" applyBorder="1" applyAlignment="1">
      <alignment horizontal="right" vertical="center" shrinkToFit="1"/>
    </xf>
    <xf numFmtId="180" fontId="10" fillId="0" borderId="3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181" fontId="12" fillId="0" borderId="0" xfId="0" applyNumberFormat="1" applyFont="1" applyFill="1" applyAlignment="1">
      <alignment vertical="center"/>
    </xf>
    <xf numFmtId="180" fontId="12" fillId="0" borderId="0" xfId="0" applyNumberFormat="1" applyFont="1" applyFill="1" applyBorder="1" applyAlignment="1">
      <alignment horizontal="right" vertical="center"/>
    </xf>
    <xf numFmtId="181" fontId="10" fillId="0" borderId="0" xfId="0" applyNumberFormat="1" applyFont="1" applyFill="1" applyAlignment="1">
      <alignment vertical="center"/>
    </xf>
    <xf numFmtId="180" fontId="10" fillId="0" borderId="0" xfId="0" applyNumberFormat="1" applyFont="1" applyFill="1" applyAlignment="1">
      <alignment vertical="center"/>
    </xf>
    <xf numFmtId="180" fontId="12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0" fontId="12" fillId="0" borderId="3" xfId="58" applyFont="1" applyFill="1" applyBorder="1" applyAlignment="1">
      <alignment horizontal="distributed" vertical="center" wrapText="1" indent="2"/>
    </xf>
    <xf numFmtId="0" fontId="12" fillId="0" borderId="3" xfId="58" applyFont="1" applyFill="1" applyBorder="1" applyAlignment="1">
      <alignment horizontal="distributed" vertical="center" wrapText="1"/>
    </xf>
    <xf numFmtId="0" fontId="12" fillId="0" borderId="4" xfId="58" applyFont="1" applyFill="1" applyBorder="1" applyAlignment="1">
      <alignment horizontal="distributed" vertical="center" wrapText="1"/>
    </xf>
    <xf numFmtId="0" fontId="12" fillId="0" borderId="5" xfId="58" applyFont="1" applyFill="1" applyBorder="1" applyAlignment="1">
      <alignment horizontal="distributed" vertical="center" wrapText="1"/>
    </xf>
    <xf numFmtId="180" fontId="12" fillId="0" borderId="3" xfId="58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3" fontId="10" fillId="0" borderId="3" xfId="58" applyNumberFormat="1" applyFont="1" applyFill="1" applyBorder="1" applyAlignment="1">
      <alignment vertical="center"/>
    </xf>
    <xf numFmtId="180" fontId="10" fillId="0" borderId="3" xfId="58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/>
    </xf>
    <xf numFmtId="0" fontId="10" fillId="0" borderId="3" xfId="0" applyFont="1" applyFill="1" applyBorder="1" applyAlignment="1">
      <alignment vertical="center" shrinkToFit="1"/>
    </xf>
    <xf numFmtId="1" fontId="12" fillId="0" borderId="0" xfId="0" applyNumberFormat="1" applyFont="1" applyFill="1" applyAlignment="1">
      <alignment horizontal="center" vertical="center"/>
    </xf>
    <xf numFmtId="0" fontId="12" fillId="0" borderId="6" xfId="58" applyFont="1" applyFill="1" applyBorder="1" applyAlignment="1">
      <alignment horizontal="distributed" vertical="center" indent="2"/>
    </xf>
    <xf numFmtId="178" fontId="12" fillId="0" borderId="3" xfId="58" applyNumberFormat="1" applyFont="1" applyFill="1" applyBorder="1" applyAlignment="1">
      <alignment horizontal="distributed" vertical="center" wrapText="1"/>
    </xf>
    <xf numFmtId="0" fontId="12" fillId="0" borderId="2" xfId="58" applyFont="1" applyFill="1" applyBorder="1" applyAlignment="1">
      <alignment horizontal="distributed" vertical="center" indent="2"/>
    </xf>
    <xf numFmtId="3" fontId="12" fillId="0" borderId="3" xfId="0" applyNumberFormat="1" applyFont="1" applyFill="1" applyBorder="1" applyAlignment="1">
      <alignment horizontal="right" vertical="center" shrinkToFit="1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差_2016市本级国有资本经营预算收支表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好_2016市本级国有资本经营预算收支表1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2003年3月月报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好_2016市本级国有资本经营预算收支表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差_2016市本级国有资本经营预算收支表1" xfId="54"/>
    <cellStyle name="常规 2" xfId="55"/>
    <cellStyle name="常规 3" xfId="56"/>
    <cellStyle name="常规 4" xfId="57"/>
    <cellStyle name="常规_2003年人大预算表（全省）" xfId="58"/>
  </cellStyles>
  <dxfs count="1">
    <dxf>
      <font>
        <color rgb="FFFF0000"/>
      </font>
      <fill>
        <patternFill patternType="none"/>
      </fill>
    </dxf>
  </dxfs>
  <tableStyles count="0" defaultTableStyle="TableStyleMedium9" defaultPivotStyle="PivotStyleLight16"/>
  <colors>
    <mruColors>
      <color rgb="004D4D4D"/>
      <color rgb="005F5F5F"/>
      <color rgb="00777777"/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cuments\WeChat%20Files\wxid_oh06xwmb1lil42\FileStorage\File\2021-05\2020&#24180;&#22320;&#26041;&#36130;&#25919;&#39044;&#316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SC-202203071615\Desktop\&#24453;&#21150;\2022&#24180;&#25253;&#30465;&#21381;&#39044;&#31639;\&#25253;&#20154;&#22823;&#23450;&#31295;\4&#12289;&#65288;&#39640;&#26032;&#21306;&#65289;&#39640;&#26032;&#21306;&#38468;&#34920;&#65288;&#23450;&#3129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SC-202203071615\Desktop\&#24453;&#21150;\2022&#24180;&#25253;&#30465;&#21381;&#39044;&#31639;\&#25253;&#23567;&#23385;\4.11&#39640;&#26032;&#21306;2022&#24180;&#22320;&#26041;&#36130;&#25919;&#39044;&#31639;&#34920;(&#20844;&#24335;&#2925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 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1一般公共预算收入"/>
      <sheetName val="21一般公共预算支出"/>
      <sheetName val="22一般公共预算收入"/>
      <sheetName val="22一般公共预算支出"/>
      <sheetName val="21政府性基金预算收入"/>
      <sheetName val="21政府性基金预算支出"/>
      <sheetName val="22政府性基金预算收入"/>
      <sheetName val="22政府性基金预算支出"/>
      <sheetName val="21国有资本经营预算收入"/>
      <sheetName val="21国有资本经营预算支出"/>
    </sheetNames>
    <sheetDataSet>
      <sheetData sheetId="0">
        <row r="8">
          <cell r="C8">
            <v>8134</v>
          </cell>
          <cell r="D8">
            <v>8290</v>
          </cell>
        </row>
        <row r="9">
          <cell r="C9">
            <v>3714</v>
          </cell>
          <cell r="D9">
            <v>4119</v>
          </cell>
        </row>
        <row r="10">
          <cell r="C10">
            <v>589</v>
          </cell>
          <cell r="D10">
            <v>1286</v>
          </cell>
        </row>
        <row r="12">
          <cell r="C12">
            <v>2553</v>
          </cell>
          <cell r="D12">
            <v>2265</v>
          </cell>
        </row>
        <row r="13">
          <cell r="C13">
            <v>1811</v>
          </cell>
          <cell r="D13">
            <v>1790</v>
          </cell>
        </row>
        <row r="14">
          <cell r="C14">
            <v>653</v>
          </cell>
          <cell r="D14">
            <v>713</v>
          </cell>
        </row>
        <row r="15">
          <cell r="C15">
            <v>7416</v>
          </cell>
          <cell r="D15">
            <v>3916</v>
          </cell>
        </row>
        <row r="16">
          <cell r="C16">
            <v>1243</v>
          </cell>
          <cell r="D16">
            <v>670</v>
          </cell>
        </row>
        <row r="17">
          <cell r="C17">
            <v>14</v>
          </cell>
          <cell r="D17">
            <v>16</v>
          </cell>
        </row>
        <row r="19">
          <cell r="D19">
            <v>-1</v>
          </cell>
        </row>
        <row r="23">
          <cell r="C23">
            <v>865</v>
          </cell>
          <cell r="D23">
            <v>1207</v>
          </cell>
        </row>
        <row r="24">
          <cell r="D24">
            <v>44</v>
          </cell>
        </row>
        <row r="25">
          <cell r="C25">
            <v>21</v>
          </cell>
          <cell r="D25">
            <v>30</v>
          </cell>
        </row>
        <row r="27">
          <cell r="C27">
            <v>41778</v>
          </cell>
          <cell r="D27">
            <v>27711</v>
          </cell>
        </row>
      </sheetData>
      <sheetData sheetId="1">
        <row r="7">
          <cell r="C7">
            <v>9857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413</v>
          </cell>
        </row>
        <row r="11">
          <cell r="C11">
            <v>218</v>
          </cell>
        </row>
        <row r="12">
          <cell r="C12">
            <v>8719</v>
          </cell>
        </row>
        <row r="13">
          <cell r="C13">
            <v>70</v>
          </cell>
        </row>
        <row r="14">
          <cell r="C14">
            <v>745</v>
          </cell>
        </row>
        <row r="15">
          <cell r="C15">
            <v>117</v>
          </cell>
        </row>
        <row r="16">
          <cell r="C16">
            <v>1843</v>
          </cell>
        </row>
        <row r="17">
          <cell r="C17">
            <v>67787</v>
          </cell>
        </row>
        <row r="18">
          <cell r="C18">
            <v>1030</v>
          </cell>
        </row>
        <row r="20">
          <cell r="C20">
            <v>914</v>
          </cell>
        </row>
        <row r="21">
          <cell r="C21">
            <v>240</v>
          </cell>
        </row>
        <row r="22">
          <cell r="C22">
            <v>2000</v>
          </cell>
        </row>
        <row r="24">
          <cell r="C24">
            <v>11</v>
          </cell>
        </row>
        <row r="25">
          <cell r="C25">
            <v>0</v>
          </cell>
        </row>
        <row r="27">
          <cell r="C27">
            <v>925</v>
          </cell>
        </row>
        <row r="29">
          <cell r="C29">
            <v>1360</v>
          </cell>
        </row>
        <row r="30">
          <cell r="C30">
            <v>2229</v>
          </cell>
        </row>
        <row r="31">
          <cell r="C31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一 (收入分县区过渡表)"/>
      <sheetName val="表二"/>
      <sheetName val="表二 (县区过渡表)"/>
      <sheetName val="表三"/>
      <sheetName val="表三 (县区过渡表)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九 (县区过渡表)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3</v>
          </cell>
        </row>
        <row r="8">
          <cell r="C8">
            <v>0</v>
          </cell>
        </row>
        <row r="9">
          <cell r="C9">
            <v>3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5019</v>
          </cell>
        </row>
        <row r="29">
          <cell r="C29">
            <v>1348</v>
          </cell>
        </row>
        <row r="30">
          <cell r="C30">
            <v>0</v>
          </cell>
        </row>
        <row r="31">
          <cell r="C31">
            <v>516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3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3152</v>
          </cell>
        </row>
        <row r="39">
          <cell r="C39">
            <v>356</v>
          </cell>
        </row>
        <row r="40">
          <cell r="C40">
            <v>256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100</v>
          </cell>
        </row>
        <row r="50">
          <cell r="C50">
            <v>114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5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109</v>
          </cell>
        </row>
        <row r="61">
          <cell r="C61">
            <v>569</v>
          </cell>
        </row>
        <row r="62">
          <cell r="C62">
            <v>293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31</v>
          </cell>
        </row>
        <row r="69">
          <cell r="C69">
            <v>225</v>
          </cell>
        </row>
        <row r="70">
          <cell r="C70">
            <v>0</v>
          </cell>
        </row>
        <row r="71">
          <cell r="C71">
            <v>20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30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30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154</v>
          </cell>
        </row>
        <row r="103">
          <cell r="C103">
            <v>136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18</v>
          </cell>
        </row>
        <row r="111">
          <cell r="C111">
            <v>1244</v>
          </cell>
        </row>
        <row r="112">
          <cell r="C112">
            <v>189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1055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15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15</v>
          </cell>
        </row>
        <row r="162">
          <cell r="C162">
            <v>213</v>
          </cell>
        </row>
        <row r="163">
          <cell r="C163">
            <v>91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110</v>
          </cell>
        </row>
        <row r="167">
          <cell r="C167">
            <v>0</v>
          </cell>
        </row>
        <row r="168">
          <cell r="C168">
            <v>12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2061</v>
          </cell>
        </row>
        <row r="177">
          <cell r="C177">
            <v>278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1783</v>
          </cell>
        </row>
        <row r="183">
          <cell r="C183">
            <v>243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243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249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249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152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152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386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386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5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5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54</v>
          </cell>
        </row>
        <row r="337">
          <cell r="C337">
            <v>0</v>
          </cell>
        </row>
        <row r="338">
          <cell r="C338">
            <v>54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29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29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8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3200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3200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8240</v>
          </cell>
        </row>
        <row r="442">
          <cell r="C442">
            <v>150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8090</v>
          </cell>
        </row>
        <row r="447">
          <cell r="C447">
            <v>23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23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24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24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4">
          <cell r="C504">
            <v>452</v>
          </cell>
        </row>
        <row r="505">
          <cell r="C505">
            <v>262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190</v>
          </cell>
        </row>
        <row r="523">
          <cell r="C523">
            <v>90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90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258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258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30">
          <cell r="C630">
            <v>255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255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10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10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97</v>
          </cell>
        </row>
        <row r="674">
          <cell r="C674">
            <v>97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1">
          <cell r="C701">
            <v>294</v>
          </cell>
        </row>
        <row r="702">
          <cell r="C702">
            <v>294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12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12</v>
          </cell>
        </row>
        <row r="715">
          <cell r="C715">
            <v>1320</v>
          </cell>
        </row>
        <row r="716">
          <cell r="C716">
            <v>0</v>
          </cell>
        </row>
        <row r="717">
          <cell r="C717">
            <v>1320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3">
          <cell r="C773">
            <v>1818</v>
          </cell>
        </row>
        <row r="774">
          <cell r="C774">
            <v>645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563</v>
          </cell>
        </row>
        <row r="778">
          <cell r="C778">
            <v>0</v>
          </cell>
        </row>
        <row r="779">
          <cell r="C779">
            <v>32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578</v>
          </cell>
        </row>
        <row r="784">
          <cell r="C784">
            <v>795</v>
          </cell>
        </row>
        <row r="785">
          <cell r="C785">
            <v>54591</v>
          </cell>
        </row>
        <row r="786">
          <cell r="C786">
            <v>0</v>
          </cell>
        </row>
        <row r="787">
          <cell r="C787">
            <v>54591</v>
          </cell>
        </row>
        <row r="788">
          <cell r="C788">
            <v>370</v>
          </cell>
        </row>
        <row r="789">
          <cell r="C789">
            <v>0</v>
          </cell>
        </row>
        <row r="790">
          <cell r="C790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25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10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15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400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400</v>
          </cell>
        </row>
        <row r="886">
          <cell r="C886">
            <v>250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150</v>
          </cell>
        </row>
        <row r="890">
          <cell r="C890">
            <v>100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  <row r="999">
          <cell r="C999">
            <v>0</v>
          </cell>
        </row>
        <row r="1000">
          <cell r="C1000">
            <v>0</v>
          </cell>
        </row>
        <row r="1001">
          <cell r="C1001">
            <v>0</v>
          </cell>
        </row>
        <row r="1002">
          <cell r="C1002">
            <v>0</v>
          </cell>
        </row>
        <row r="1003">
          <cell r="C1003">
            <v>0</v>
          </cell>
        </row>
        <row r="1004">
          <cell r="C1004">
            <v>0</v>
          </cell>
        </row>
        <row r="1005">
          <cell r="C1005">
            <v>0</v>
          </cell>
        </row>
        <row r="1006">
          <cell r="C1006">
            <v>23106</v>
          </cell>
        </row>
        <row r="1007">
          <cell r="C1007">
            <v>0</v>
          </cell>
        </row>
        <row r="1008">
          <cell r="C1008">
            <v>0</v>
          </cell>
        </row>
        <row r="1009">
          <cell r="C1009">
            <v>0</v>
          </cell>
        </row>
        <row r="1010">
          <cell r="C1010">
            <v>0</v>
          </cell>
        </row>
        <row r="1011">
          <cell r="C1011">
            <v>0</v>
          </cell>
        </row>
        <row r="1012">
          <cell r="C1012">
            <v>0</v>
          </cell>
        </row>
        <row r="1013">
          <cell r="C1013">
            <v>23106</v>
          </cell>
        </row>
        <row r="1014">
          <cell r="C1014">
            <v>0</v>
          </cell>
        </row>
        <row r="1015">
          <cell r="C1015">
            <v>0</v>
          </cell>
        </row>
        <row r="1016">
          <cell r="C1016">
            <v>0</v>
          </cell>
        </row>
        <row r="1017">
          <cell r="C1017">
            <v>0</v>
          </cell>
        </row>
        <row r="1018">
          <cell r="C1018">
            <v>0</v>
          </cell>
        </row>
        <row r="1019">
          <cell r="C1019">
            <v>0</v>
          </cell>
        </row>
        <row r="1021">
          <cell r="C1021">
            <v>0</v>
          </cell>
        </row>
        <row r="1022">
          <cell r="C1022">
            <v>0</v>
          </cell>
        </row>
        <row r="1023">
          <cell r="C1023">
            <v>0</v>
          </cell>
        </row>
        <row r="1024">
          <cell r="C1024">
            <v>0</v>
          </cell>
        </row>
        <row r="1025">
          <cell r="C1025">
            <v>0</v>
          </cell>
        </row>
        <row r="1026">
          <cell r="C1026">
            <v>0</v>
          </cell>
        </row>
        <row r="1027">
          <cell r="C1027">
            <v>0</v>
          </cell>
        </row>
        <row r="1028">
          <cell r="C1028">
            <v>0</v>
          </cell>
        </row>
        <row r="1029">
          <cell r="C1029">
            <v>0</v>
          </cell>
        </row>
        <row r="1030">
          <cell r="C1030">
            <v>0</v>
          </cell>
        </row>
        <row r="1031">
          <cell r="C1031">
            <v>551</v>
          </cell>
        </row>
        <row r="1032">
          <cell r="C1032">
            <v>0</v>
          </cell>
        </row>
        <row r="1033">
          <cell r="C1033">
            <v>0</v>
          </cell>
        </row>
        <row r="1034">
          <cell r="C1034">
            <v>0</v>
          </cell>
        </row>
        <row r="1035">
          <cell r="C1035">
            <v>0</v>
          </cell>
        </row>
        <row r="1036">
          <cell r="C1036">
            <v>551</v>
          </cell>
        </row>
        <row r="1037">
          <cell r="C1037">
            <v>0</v>
          </cell>
        </row>
        <row r="1038">
          <cell r="C1038">
            <v>0</v>
          </cell>
        </row>
        <row r="1039">
          <cell r="C1039">
            <v>0</v>
          </cell>
        </row>
        <row r="1041">
          <cell r="C1041">
            <v>0</v>
          </cell>
        </row>
        <row r="1042">
          <cell r="C1042">
            <v>0</v>
          </cell>
        </row>
        <row r="1043">
          <cell r="C1043">
            <v>0</v>
          </cell>
        </row>
        <row r="1044">
          <cell r="C1044">
            <v>0</v>
          </cell>
        </row>
        <row r="1045">
          <cell r="C1045">
            <v>0</v>
          </cell>
        </row>
        <row r="1046">
          <cell r="C1046">
            <v>0</v>
          </cell>
        </row>
        <row r="1047">
          <cell r="C1047">
            <v>0</v>
          </cell>
        </row>
        <row r="1048">
          <cell r="C1048">
            <v>0</v>
          </cell>
        </row>
        <row r="1049">
          <cell r="C1049">
            <v>0</v>
          </cell>
        </row>
        <row r="1050">
          <cell r="C1050">
            <v>0</v>
          </cell>
        </row>
        <row r="1051">
          <cell r="C1051">
            <v>0</v>
          </cell>
        </row>
        <row r="1052">
          <cell r="C1052">
            <v>0</v>
          </cell>
        </row>
        <row r="1053">
          <cell r="C1053">
            <v>0</v>
          </cell>
        </row>
        <row r="1054">
          <cell r="C1054">
            <v>0</v>
          </cell>
        </row>
        <row r="1055">
          <cell r="C1055">
            <v>0</v>
          </cell>
        </row>
        <row r="1056">
          <cell r="C1056">
            <v>0</v>
          </cell>
        </row>
        <row r="1057">
          <cell r="C1057">
            <v>0</v>
          </cell>
        </row>
        <row r="1058">
          <cell r="C1058">
            <v>0</v>
          </cell>
        </row>
        <row r="1059">
          <cell r="C1059">
            <v>0</v>
          </cell>
        </row>
        <row r="1060">
          <cell r="C1060">
            <v>0</v>
          </cell>
        </row>
        <row r="1061">
          <cell r="C1061">
            <v>0</v>
          </cell>
        </row>
        <row r="1062">
          <cell r="C1062">
            <v>0</v>
          </cell>
        </row>
        <row r="1063">
          <cell r="C1063">
            <v>0</v>
          </cell>
        </row>
        <row r="1064">
          <cell r="C1064">
            <v>0</v>
          </cell>
        </row>
        <row r="1065">
          <cell r="C1065">
            <v>0</v>
          </cell>
        </row>
        <row r="1066">
          <cell r="C1066">
            <v>0</v>
          </cell>
        </row>
        <row r="1067">
          <cell r="C1067">
            <v>200</v>
          </cell>
        </row>
        <row r="1068">
          <cell r="C1068">
            <v>0</v>
          </cell>
        </row>
        <row r="1069">
          <cell r="C1069">
            <v>200</v>
          </cell>
        </row>
        <row r="1071">
          <cell r="C1071">
            <v>0</v>
          </cell>
        </row>
        <row r="1072">
          <cell r="C1072">
            <v>0</v>
          </cell>
        </row>
        <row r="1073">
          <cell r="C1073">
            <v>0</v>
          </cell>
        </row>
        <row r="1074">
          <cell r="C1074">
            <v>0</v>
          </cell>
        </row>
        <row r="1075">
          <cell r="C1075">
            <v>0</v>
          </cell>
        </row>
        <row r="1076">
          <cell r="C1076">
            <v>0</v>
          </cell>
        </row>
        <row r="1077">
          <cell r="C1077">
            <v>0</v>
          </cell>
        </row>
        <row r="1078">
          <cell r="C1078">
            <v>0</v>
          </cell>
        </row>
        <row r="1079">
          <cell r="C1079">
            <v>0</v>
          </cell>
        </row>
        <row r="1081">
          <cell r="C1081">
            <v>80</v>
          </cell>
        </row>
        <row r="1082">
          <cell r="C1082">
            <v>0</v>
          </cell>
        </row>
        <row r="1083">
          <cell r="C1083">
            <v>0</v>
          </cell>
        </row>
        <row r="1084">
          <cell r="C1084">
            <v>0</v>
          </cell>
        </row>
        <row r="1085">
          <cell r="C1085">
            <v>0</v>
          </cell>
        </row>
        <row r="1086">
          <cell r="C1086">
            <v>0</v>
          </cell>
        </row>
        <row r="1087">
          <cell r="C1087">
            <v>0</v>
          </cell>
        </row>
        <row r="1088">
          <cell r="C1088">
            <v>0</v>
          </cell>
        </row>
        <row r="1089">
          <cell r="C1089">
            <v>0</v>
          </cell>
        </row>
        <row r="1090">
          <cell r="C1090">
            <v>0</v>
          </cell>
        </row>
        <row r="1091">
          <cell r="C1091">
            <v>0</v>
          </cell>
        </row>
        <row r="1092">
          <cell r="C1092">
            <v>0</v>
          </cell>
        </row>
        <row r="1093">
          <cell r="C1093">
            <v>0</v>
          </cell>
        </row>
        <row r="1094">
          <cell r="C1094">
            <v>0</v>
          </cell>
        </row>
        <row r="1095">
          <cell r="C1095">
            <v>0</v>
          </cell>
        </row>
        <row r="1096">
          <cell r="C1096">
            <v>0</v>
          </cell>
        </row>
        <row r="1097">
          <cell r="C1097">
            <v>0</v>
          </cell>
        </row>
        <row r="1098">
          <cell r="C1098">
            <v>0</v>
          </cell>
        </row>
        <row r="1099">
          <cell r="C1099">
            <v>0</v>
          </cell>
        </row>
        <row r="1100">
          <cell r="C1100">
            <v>0</v>
          </cell>
        </row>
        <row r="1101">
          <cell r="C1101">
            <v>0</v>
          </cell>
        </row>
        <row r="1102">
          <cell r="C1102">
            <v>0</v>
          </cell>
        </row>
        <row r="1103">
          <cell r="C1103">
            <v>0</v>
          </cell>
        </row>
        <row r="1104">
          <cell r="C1104">
            <v>0</v>
          </cell>
        </row>
        <row r="1105">
          <cell r="C1105">
            <v>0</v>
          </cell>
        </row>
        <row r="1106">
          <cell r="C1106">
            <v>0</v>
          </cell>
        </row>
        <row r="1107">
          <cell r="C1107">
            <v>80</v>
          </cell>
        </row>
        <row r="1108">
          <cell r="C1108">
            <v>0</v>
          </cell>
        </row>
        <row r="1109">
          <cell r="C1109">
            <v>0</v>
          </cell>
        </row>
        <row r="1110">
          <cell r="C1110">
            <v>0</v>
          </cell>
        </row>
        <row r="1111">
          <cell r="C1111">
            <v>0</v>
          </cell>
        </row>
        <row r="1112">
          <cell r="C1112">
            <v>0</v>
          </cell>
        </row>
        <row r="1113">
          <cell r="C1113">
            <v>0</v>
          </cell>
        </row>
        <row r="1114">
          <cell r="C1114">
            <v>0</v>
          </cell>
        </row>
        <row r="1115">
          <cell r="C1115">
            <v>0</v>
          </cell>
        </row>
        <row r="1116">
          <cell r="C1116">
            <v>0</v>
          </cell>
        </row>
        <row r="1117">
          <cell r="C1117">
            <v>0</v>
          </cell>
        </row>
        <row r="1118">
          <cell r="C1118">
            <v>0</v>
          </cell>
        </row>
        <row r="1119">
          <cell r="C1119">
            <v>0</v>
          </cell>
        </row>
        <row r="1120">
          <cell r="C1120">
            <v>0</v>
          </cell>
        </row>
        <row r="1121">
          <cell r="C1121">
            <v>0</v>
          </cell>
        </row>
        <row r="1122">
          <cell r="C1122">
            <v>0</v>
          </cell>
        </row>
        <row r="1123">
          <cell r="C1123">
            <v>0</v>
          </cell>
        </row>
        <row r="1125">
          <cell r="C1125">
            <v>0</v>
          </cell>
        </row>
        <row r="1126">
          <cell r="C1126">
            <v>0</v>
          </cell>
        </row>
        <row r="1127">
          <cell r="C1127">
            <v>0</v>
          </cell>
        </row>
        <row r="1128">
          <cell r="C1128">
            <v>0</v>
          </cell>
        </row>
        <row r="1129">
          <cell r="C1129">
            <v>0</v>
          </cell>
        </row>
        <row r="1130">
          <cell r="C1130">
            <v>0</v>
          </cell>
        </row>
        <row r="1131">
          <cell r="C1131">
            <v>0</v>
          </cell>
        </row>
        <row r="1132">
          <cell r="C1132">
            <v>0</v>
          </cell>
        </row>
        <row r="1133">
          <cell r="C1133">
            <v>0</v>
          </cell>
        </row>
        <row r="1134">
          <cell r="C1134">
            <v>0</v>
          </cell>
        </row>
        <row r="1135">
          <cell r="C1135">
            <v>0</v>
          </cell>
        </row>
        <row r="1136">
          <cell r="C1136">
            <v>0</v>
          </cell>
        </row>
        <row r="1137">
          <cell r="C1137">
            <v>0</v>
          </cell>
        </row>
        <row r="1138">
          <cell r="C1138">
            <v>0</v>
          </cell>
        </row>
        <row r="1139">
          <cell r="C1139">
            <v>0</v>
          </cell>
        </row>
        <row r="1140">
          <cell r="C1140">
            <v>0</v>
          </cell>
        </row>
        <row r="1141">
          <cell r="C1141">
            <v>0</v>
          </cell>
        </row>
        <row r="1142">
          <cell r="C1142">
            <v>0</v>
          </cell>
        </row>
        <row r="1143">
          <cell r="C1143">
            <v>0</v>
          </cell>
        </row>
        <row r="1145">
          <cell r="C1145">
            <v>0</v>
          </cell>
        </row>
        <row r="1146">
          <cell r="C1146">
            <v>0</v>
          </cell>
        </row>
        <row r="1147">
          <cell r="C1147">
            <v>0</v>
          </cell>
        </row>
        <row r="1148">
          <cell r="C1148">
            <v>0</v>
          </cell>
        </row>
        <row r="1149">
          <cell r="C1149">
            <v>0</v>
          </cell>
        </row>
        <row r="1150">
          <cell r="C1150">
            <v>0</v>
          </cell>
        </row>
        <row r="1151">
          <cell r="C1151">
            <v>0</v>
          </cell>
        </row>
        <row r="1152">
          <cell r="C1152">
            <v>0</v>
          </cell>
        </row>
        <row r="1153">
          <cell r="C1153">
            <v>0</v>
          </cell>
        </row>
        <row r="1154">
          <cell r="C1154">
            <v>0</v>
          </cell>
        </row>
        <row r="1155">
          <cell r="C1155">
            <v>0</v>
          </cell>
        </row>
        <row r="1156">
          <cell r="C1156">
            <v>0</v>
          </cell>
        </row>
        <row r="1157">
          <cell r="C1157">
            <v>0</v>
          </cell>
        </row>
        <row r="1158">
          <cell r="C1158">
            <v>0</v>
          </cell>
        </row>
        <row r="1159">
          <cell r="C1159">
            <v>0</v>
          </cell>
        </row>
        <row r="1160">
          <cell r="C1160">
            <v>0</v>
          </cell>
        </row>
        <row r="1161">
          <cell r="C1161">
            <v>0</v>
          </cell>
        </row>
        <row r="1162">
          <cell r="C1162">
            <v>0</v>
          </cell>
        </row>
        <row r="1163">
          <cell r="C1163">
            <v>0</v>
          </cell>
        </row>
        <row r="1164">
          <cell r="C1164">
            <v>0</v>
          </cell>
        </row>
        <row r="1165">
          <cell r="C1165">
            <v>0</v>
          </cell>
        </row>
        <row r="1166">
          <cell r="C1166">
            <v>0</v>
          </cell>
        </row>
        <row r="1167">
          <cell r="C1167">
            <v>0</v>
          </cell>
        </row>
        <row r="1168">
          <cell r="C1168">
            <v>0</v>
          </cell>
        </row>
        <row r="1169">
          <cell r="C1169">
            <v>0</v>
          </cell>
        </row>
        <row r="1170">
          <cell r="C1170">
            <v>0</v>
          </cell>
        </row>
        <row r="1171">
          <cell r="C1171">
            <v>0</v>
          </cell>
        </row>
        <row r="1172">
          <cell r="C1172">
            <v>0</v>
          </cell>
        </row>
        <row r="1173">
          <cell r="C1173">
            <v>0</v>
          </cell>
        </row>
        <row r="1174">
          <cell r="C1174">
            <v>0</v>
          </cell>
        </row>
        <row r="1175">
          <cell r="C1175">
            <v>0</v>
          </cell>
        </row>
        <row r="1176">
          <cell r="C1176">
            <v>0</v>
          </cell>
        </row>
        <row r="1177">
          <cell r="C1177">
            <v>0</v>
          </cell>
        </row>
        <row r="1178">
          <cell r="C1178">
            <v>0</v>
          </cell>
        </row>
        <row r="1179">
          <cell r="C1179">
            <v>0</v>
          </cell>
        </row>
        <row r="1180">
          <cell r="C1180">
            <v>0</v>
          </cell>
        </row>
        <row r="1181">
          <cell r="C1181">
            <v>0</v>
          </cell>
        </row>
        <row r="1182">
          <cell r="C1182">
            <v>0</v>
          </cell>
        </row>
        <row r="1183">
          <cell r="C1183">
            <v>0</v>
          </cell>
        </row>
        <row r="1184">
          <cell r="C1184">
            <v>0</v>
          </cell>
        </row>
        <row r="1185">
          <cell r="C1185">
            <v>0</v>
          </cell>
        </row>
        <row r="1186">
          <cell r="C1186">
            <v>0</v>
          </cell>
        </row>
        <row r="1187">
          <cell r="C1187">
            <v>0</v>
          </cell>
        </row>
        <row r="1189">
          <cell r="C1189">
            <v>172</v>
          </cell>
        </row>
        <row r="1190">
          <cell r="C1190">
            <v>0</v>
          </cell>
        </row>
        <row r="1191">
          <cell r="C1191">
            <v>0</v>
          </cell>
        </row>
        <row r="1192">
          <cell r="C1192">
            <v>0</v>
          </cell>
        </row>
        <row r="1193">
          <cell r="C1193">
            <v>0</v>
          </cell>
        </row>
        <row r="1194">
          <cell r="C1194">
            <v>0</v>
          </cell>
        </row>
        <row r="1195">
          <cell r="C1195">
            <v>34</v>
          </cell>
        </row>
        <row r="1196">
          <cell r="C1196">
            <v>0</v>
          </cell>
        </row>
        <row r="1197">
          <cell r="C1197">
            <v>0</v>
          </cell>
        </row>
        <row r="1198">
          <cell r="C1198">
            <v>0</v>
          </cell>
        </row>
        <row r="1199">
          <cell r="C1199">
            <v>138</v>
          </cell>
        </row>
        <row r="1200">
          <cell r="C1200">
            <v>1089</v>
          </cell>
        </row>
        <row r="1201">
          <cell r="C1201">
            <v>0</v>
          </cell>
        </row>
        <row r="1202">
          <cell r="C1202">
            <v>0</v>
          </cell>
        </row>
        <row r="1203">
          <cell r="C1203">
            <v>0</v>
          </cell>
        </row>
        <row r="1204">
          <cell r="C1204">
            <v>0</v>
          </cell>
        </row>
        <row r="1205">
          <cell r="C1205">
            <v>1089</v>
          </cell>
        </row>
        <row r="1206">
          <cell r="C1206">
            <v>0</v>
          </cell>
        </row>
        <row r="1207">
          <cell r="C1207">
            <v>0</v>
          </cell>
        </row>
        <row r="1208">
          <cell r="C1208">
            <v>0</v>
          </cell>
        </row>
        <row r="1209">
          <cell r="C1209">
            <v>0</v>
          </cell>
        </row>
        <row r="1210">
          <cell r="C1210">
            <v>0</v>
          </cell>
        </row>
        <row r="1211">
          <cell r="C1211">
            <v>0</v>
          </cell>
        </row>
        <row r="1212">
          <cell r="C1212">
            <v>0</v>
          </cell>
        </row>
        <row r="1213">
          <cell r="C1213">
            <v>0</v>
          </cell>
        </row>
        <row r="1214">
          <cell r="C1214">
            <v>0</v>
          </cell>
        </row>
        <row r="1215">
          <cell r="C1215">
            <v>0</v>
          </cell>
        </row>
        <row r="1216">
          <cell r="C1216">
            <v>0</v>
          </cell>
        </row>
        <row r="1217">
          <cell r="C1217">
            <v>0</v>
          </cell>
        </row>
        <row r="1218">
          <cell r="C1218">
            <v>0</v>
          </cell>
        </row>
        <row r="1219">
          <cell r="C1219">
            <v>0</v>
          </cell>
        </row>
        <row r="1220">
          <cell r="C1220">
            <v>0</v>
          </cell>
        </row>
        <row r="1221">
          <cell r="C1221">
            <v>0</v>
          </cell>
        </row>
        <row r="1222">
          <cell r="C1222">
            <v>0</v>
          </cell>
        </row>
        <row r="1223">
          <cell r="C1223">
            <v>0</v>
          </cell>
        </row>
        <row r="1224">
          <cell r="C1224">
            <v>0</v>
          </cell>
        </row>
        <row r="1225">
          <cell r="C1225">
            <v>0</v>
          </cell>
        </row>
        <row r="1226">
          <cell r="C1226">
            <v>0</v>
          </cell>
        </row>
        <row r="1227">
          <cell r="C1227">
            <v>25</v>
          </cell>
        </row>
        <row r="1228">
          <cell r="C1228">
            <v>0</v>
          </cell>
        </row>
        <row r="1229">
          <cell r="C1229">
            <v>0</v>
          </cell>
        </row>
        <row r="1230">
          <cell r="C1230">
            <v>25</v>
          </cell>
        </row>
        <row r="1231">
          <cell r="C1231">
            <v>0</v>
          </cell>
        </row>
        <row r="1232">
          <cell r="C1232">
            <v>0</v>
          </cell>
        </row>
        <row r="1233">
          <cell r="C1233">
            <v>0</v>
          </cell>
        </row>
        <row r="1234">
          <cell r="C1234">
            <v>0</v>
          </cell>
        </row>
        <row r="1235">
          <cell r="C1235">
            <v>0</v>
          </cell>
        </row>
        <row r="1236">
          <cell r="C1236">
            <v>0</v>
          </cell>
        </row>
        <row r="1238">
          <cell r="C1238">
            <v>0</v>
          </cell>
        </row>
        <row r="1239">
          <cell r="C1239">
            <v>160</v>
          </cell>
        </row>
        <row r="1241">
          <cell r="C1241">
            <v>2380</v>
          </cell>
        </row>
        <row r="1242">
          <cell r="C1242">
            <v>0</v>
          </cell>
        </row>
        <row r="1243">
          <cell r="C1243">
            <v>0</v>
          </cell>
        </row>
        <row r="1244">
          <cell r="C1244">
            <v>0</v>
          </cell>
        </row>
        <row r="1245">
          <cell r="C1245">
            <v>2380</v>
          </cell>
        </row>
        <row r="1247">
          <cell r="C1247">
            <v>14</v>
          </cell>
        </row>
      </sheetData>
      <sheetData sheetId="6">
        <row r="8">
          <cell r="J8">
            <v>6150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showGridLines="0" view="pageBreakPreview" zoomScale="75" zoomScaleNormal="100" zoomScaleSheetLayoutView="75" workbookViewId="0">
      <pane xSplit="1" ySplit="5" topLeftCell="B9" activePane="bottomRight" state="frozen"/>
      <selection/>
      <selection pane="topRight"/>
      <selection pane="bottomLeft"/>
      <selection pane="bottomRight" activeCell="A2" sqref="A2:F2"/>
    </sheetView>
  </sheetViews>
  <sheetFormatPr defaultColWidth="6.1" defaultRowHeight="14.25" customHeight="1"/>
  <cols>
    <col min="1" max="1" width="37.6" style="76" customWidth="1"/>
    <col min="2" max="6" width="12.1" style="76" customWidth="1"/>
    <col min="7" max="8" width="8.6" style="76" customWidth="1"/>
    <col min="9" max="18" width="6.1" style="76"/>
    <col min="19" max="19" width="7.2" style="76" customWidth="1"/>
    <col min="20" max="16384" width="6.1" style="76"/>
  </cols>
  <sheetData>
    <row r="1" s="94" customFormat="1" ht="39.9" customHeight="1" spans="1:1">
      <c r="A1" s="53" t="s">
        <v>0</v>
      </c>
    </row>
    <row r="2" s="74" customFormat="1" ht="30.9" customHeight="1" spans="1:6">
      <c r="A2" s="54" t="s">
        <v>1</v>
      </c>
      <c r="B2" s="54"/>
      <c r="C2" s="54"/>
      <c r="D2" s="54"/>
      <c r="E2" s="54"/>
      <c r="F2" s="54"/>
    </row>
    <row r="3" s="48" customFormat="1" ht="22.5" customHeight="1" spans="1:6">
      <c r="A3" s="77"/>
      <c r="D3" s="78" t="s">
        <v>2</v>
      </c>
      <c r="E3" s="78"/>
      <c r="F3" s="78"/>
    </row>
    <row r="4" s="95" customFormat="1" ht="31.95" customHeight="1" spans="1:6">
      <c r="A4" s="90" t="s">
        <v>3</v>
      </c>
      <c r="B4" s="80" t="s">
        <v>4</v>
      </c>
      <c r="C4" s="80" t="s">
        <v>5</v>
      </c>
      <c r="D4" s="80"/>
      <c r="E4" s="80"/>
      <c r="F4" s="91" t="s">
        <v>6</v>
      </c>
    </row>
    <row r="5" s="96" customFormat="1" ht="52.05" customHeight="1" spans="1:6">
      <c r="A5" s="92"/>
      <c r="B5" s="80"/>
      <c r="C5" s="80" t="s">
        <v>7</v>
      </c>
      <c r="D5" s="80" t="s">
        <v>8</v>
      </c>
      <c r="E5" s="91" t="s">
        <v>9</v>
      </c>
      <c r="F5" s="91"/>
    </row>
    <row r="6" ht="22.5" customHeight="1" spans="1:6">
      <c r="A6" s="61" t="s">
        <v>10</v>
      </c>
      <c r="B6" s="62">
        <f>SUM(B7,B22)</f>
        <v>68314</v>
      </c>
      <c r="C6" s="62">
        <f>SUM(C7,C22)</f>
        <v>68791</v>
      </c>
      <c r="D6" s="62">
        <f>SUM(D7,D22)</f>
        <v>52056</v>
      </c>
      <c r="E6" s="83">
        <f t="shared" ref="E6:E30" si="0">IF(AND(C6&gt;0,D6&gt;0)=TRUE,D6/C6*100,"")</f>
        <v>75.6726897413906</v>
      </c>
      <c r="F6" s="83">
        <f t="shared" ref="F6:F30" si="1">IF(AND(D6&gt;0,B6&gt;0)=TRUE,D6/B6*100-100,"")</f>
        <v>-23.7989284773253</v>
      </c>
    </row>
    <row r="7" ht="22.5" customHeight="1" spans="1:6">
      <c r="A7" s="84" t="s">
        <v>11</v>
      </c>
      <c r="B7" s="85">
        <f>SUM(B8:B21)</f>
        <v>26321</v>
      </c>
      <c r="C7" s="85">
        <f>SUM(C8:C21)</f>
        <v>26127</v>
      </c>
      <c r="D7" s="85">
        <f>SUM(D8:D21)</f>
        <v>23064</v>
      </c>
      <c r="E7" s="86">
        <f t="shared" si="0"/>
        <v>88.2764955792858</v>
      </c>
      <c r="F7" s="86">
        <f t="shared" si="1"/>
        <v>-12.3741499183162</v>
      </c>
    </row>
    <row r="8" ht="22.5" customHeight="1" spans="1:6">
      <c r="A8" s="84" t="s">
        <v>12</v>
      </c>
      <c r="B8" s="85">
        <v>9399</v>
      </c>
      <c r="C8" s="85">
        <v>8134</v>
      </c>
      <c r="D8" s="85">
        <v>8290</v>
      </c>
      <c r="E8" s="86">
        <f t="shared" si="0"/>
        <v>101.917875583969</v>
      </c>
      <c r="F8" s="86">
        <f t="shared" si="1"/>
        <v>-11.7991275667624</v>
      </c>
    </row>
    <row r="9" ht="22.5" customHeight="1" spans="1:6">
      <c r="A9" s="84" t="s">
        <v>13</v>
      </c>
      <c r="B9" s="85">
        <v>3823</v>
      </c>
      <c r="C9" s="85">
        <v>3714</v>
      </c>
      <c r="D9" s="85">
        <v>4119</v>
      </c>
      <c r="E9" s="86">
        <f t="shared" si="0"/>
        <v>110.904684975767</v>
      </c>
      <c r="F9" s="86">
        <f t="shared" si="1"/>
        <v>7.74261051530212</v>
      </c>
    </row>
    <row r="10" ht="22.5" customHeight="1" spans="1:6">
      <c r="A10" s="84" t="s">
        <v>14</v>
      </c>
      <c r="B10" s="85">
        <v>593</v>
      </c>
      <c r="C10" s="85">
        <v>589</v>
      </c>
      <c r="D10" s="85">
        <v>1286</v>
      </c>
      <c r="E10" s="86">
        <f t="shared" si="0"/>
        <v>218.336162988115</v>
      </c>
      <c r="F10" s="86">
        <f t="shared" si="1"/>
        <v>116.863406408094</v>
      </c>
    </row>
    <row r="11" ht="22.5" customHeight="1" spans="1:6">
      <c r="A11" s="84" t="s">
        <v>15</v>
      </c>
      <c r="B11" s="85"/>
      <c r="C11" s="85"/>
      <c r="D11" s="85"/>
      <c r="E11" s="86" t="str">
        <f t="shared" si="0"/>
        <v/>
      </c>
      <c r="F11" s="86" t="str">
        <f t="shared" si="1"/>
        <v/>
      </c>
    </row>
    <row r="12" ht="22.5" customHeight="1" spans="1:6">
      <c r="A12" s="84" t="s">
        <v>16</v>
      </c>
      <c r="B12" s="85">
        <v>2422</v>
      </c>
      <c r="C12" s="85">
        <v>2553</v>
      </c>
      <c r="D12" s="85">
        <v>2265</v>
      </c>
      <c r="E12" s="86">
        <f t="shared" si="0"/>
        <v>88.7191539365452</v>
      </c>
      <c r="F12" s="86">
        <f t="shared" si="1"/>
        <v>-6.4822460776218</v>
      </c>
    </row>
    <row r="13" ht="22.5" customHeight="1" spans="1:6">
      <c r="A13" s="84" t="s">
        <v>17</v>
      </c>
      <c r="B13" s="85">
        <v>1649</v>
      </c>
      <c r="C13" s="85">
        <v>1811</v>
      </c>
      <c r="D13" s="85">
        <v>1790</v>
      </c>
      <c r="E13" s="86">
        <f t="shared" si="0"/>
        <v>98.8404196576477</v>
      </c>
      <c r="F13" s="86">
        <f t="shared" si="1"/>
        <v>8.55063674954518</v>
      </c>
    </row>
    <row r="14" s="96" customFormat="1" ht="22.5" customHeight="1" spans="1:19">
      <c r="A14" s="84" t="s">
        <v>18</v>
      </c>
      <c r="B14" s="85">
        <v>593</v>
      </c>
      <c r="C14" s="85">
        <v>653</v>
      </c>
      <c r="D14" s="85">
        <v>713</v>
      </c>
      <c r="E14" s="86">
        <f t="shared" si="0"/>
        <v>109.188361408882</v>
      </c>
      <c r="F14" s="86">
        <f t="shared" si="1"/>
        <v>20.2360876897133</v>
      </c>
      <c r="S14" s="76"/>
    </row>
    <row r="15" ht="22.5" customHeight="1" spans="1:6">
      <c r="A15" s="84" t="s">
        <v>19</v>
      </c>
      <c r="B15" s="85">
        <v>6706</v>
      </c>
      <c r="C15" s="85">
        <v>7416</v>
      </c>
      <c r="D15" s="85">
        <v>3916</v>
      </c>
      <c r="E15" s="86">
        <f t="shared" si="0"/>
        <v>52.8047464940669</v>
      </c>
      <c r="F15" s="86">
        <f t="shared" si="1"/>
        <v>-41.6045332538026</v>
      </c>
    </row>
    <row r="16" ht="22.5" customHeight="1" spans="1:6">
      <c r="A16" s="84" t="s">
        <v>20</v>
      </c>
      <c r="B16" s="85">
        <v>1136</v>
      </c>
      <c r="C16" s="85">
        <v>1243</v>
      </c>
      <c r="D16" s="85">
        <v>670</v>
      </c>
      <c r="E16" s="86">
        <f t="shared" si="0"/>
        <v>53.9018503620273</v>
      </c>
      <c r="F16" s="86">
        <f t="shared" si="1"/>
        <v>-41.0211267605634</v>
      </c>
    </row>
    <row r="17" ht="22.5" customHeight="1" spans="1:6">
      <c r="A17" s="84" t="s">
        <v>21</v>
      </c>
      <c r="B17" s="85">
        <v>13</v>
      </c>
      <c r="C17" s="85">
        <v>14</v>
      </c>
      <c r="D17" s="85">
        <v>16</v>
      </c>
      <c r="E17" s="86">
        <f t="shared" si="0"/>
        <v>114.285714285714</v>
      </c>
      <c r="F17" s="86">
        <f t="shared" si="1"/>
        <v>23.0769230769231</v>
      </c>
    </row>
    <row r="18" ht="22.5" customHeight="1" spans="1:6">
      <c r="A18" s="84" t="s">
        <v>22</v>
      </c>
      <c r="B18" s="85"/>
      <c r="C18" s="85"/>
      <c r="D18" s="85"/>
      <c r="E18" s="86" t="str">
        <f t="shared" si="0"/>
        <v/>
      </c>
      <c r="F18" s="86" t="str">
        <f t="shared" si="1"/>
        <v/>
      </c>
    </row>
    <row r="19" ht="22.5" customHeight="1" spans="1:6">
      <c r="A19" s="84" t="s">
        <v>23</v>
      </c>
      <c r="B19" s="85">
        <v>-13</v>
      </c>
      <c r="C19" s="85"/>
      <c r="D19" s="85">
        <v>-1</v>
      </c>
      <c r="E19" s="86" t="str">
        <f t="shared" si="0"/>
        <v/>
      </c>
      <c r="F19" s="86" t="str">
        <f t="shared" si="1"/>
        <v/>
      </c>
    </row>
    <row r="20" ht="22.5" customHeight="1" spans="1:6">
      <c r="A20" s="84" t="s">
        <v>24</v>
      </c>
      <c r="B20" s="85"/>
      <c r="C20" s="85"/>
      <c r="D20" s="85"/>
      <c r="E20" s="86" t="str">
        <f t="shared" si="0"/>
        <v/>
      </c>
      <c r="F20" s="86" t="str">
        <f t="shared" si="1"/>
        <v/>
      </c>
    </row>
    <row r="21" ht="22.5" customHeight="1" spans="1:6">
      <c r="A21" s="84" t="s">
        <v>25</v>
      </c>
      <c r="B21" s="85"/>
      <c r="C21" s="85"/>
      <c r="D21" s="85"/>
      <c r="E21" s="86" t="str">
        <f t="shared" si="0"/>
        <v/>
      </c>
      <c r="F21" s="86" t="str">
        <f t="shared" si="1"/>
        <v/>
      </c>
    </row>
    <row r="22" ht="22.5" customHeight="1" spans="1:6">
      <c r="A22" s="84" t="s">
        <v>26</v>
      </c>
      <c r="B22" s="87">
        <f>SUM(B23:B30)</f>
        <v>41993</v>
      </c>
      <c r="C22" s="87">
        <f>SUM(C23:C30)</f>
        <v>42664</v>
      </c>
      <c r="D22" s="87">
        <f>SUM(D23:D30)</f>
        <v>28992</v>
      </c>
      <c r="E22" s="86">
        <f t="shared" si="0"/>
        <v>67.9542471404463</v>
      </c>
      <c r="F22" s="86">
        <f t="shared" si="1"/>
        <v>-30.9599218917439</v>
      </c>
    </row>
    <row r="23" ht="22.5" customHeight="1" spans="1:6">
      <c r="A23" s="84" t="s">
        <v>27</v>
      </c>
      <c r="B23" s="85">
        <v>824</v>
      </c>
      <c r="C23" s="85">
        <v>865</v>
      </c>
      <c r="D23" s="85">
        <v>1207</v>
      </c>
      <c r="E23" s="86">
        <f t="shared" si="0"/>
        <v>139.537572254335</v>
      </c>
      <c r="F23" s="86">
        <f t="shared" si="1"/>
        <v>46.4805825242719</v>
      </c>
    </row>
    <row r="24" ht="22.5" customHeight="1" spans="1:6">
      <c r="A24" s="84" t="s">
        <v>28</v>
      </c>
      <c r="B24" s="85"/>
      <c r="C24" s="85"/>
      <c r="D24" s="85">
        <v>44</v>
      </c>
      <c r="E24" s="86" t="str">
        <f t="shared" si="0"/>
        <v/>
      </c>
      <c r="F24" s="86" t="str">
        <f t="shared" si="1"/>
        <v/>
      </c>
    </row>
    <row r="25" ht="22.5" customHeight="1" spans="1:6">
      <c r="A25" s="84" t="s">
        <v>29</v>
      </c>
      <c r="B25" s="85">
        <v>20</v>
      </c>
      <c r="C25" s="85">
        <v>21</v>
      </c>
      <c r="D25" s="85">
        <v>30</v>
      </c>
      <c r="E25" s="86">
        <f t="shared" si="0"/>
        <v>142.857142857143</v>
      </c>
      <c r="F25" s="86">
        <f t="shared" si="1"/>
        <v>50</v>
      </c>
    </row>
    <row r="26" ht="22.5" customHeight="1" spans="1:6">
      <c r="A26" s="88" t="s">
        <v>30</v>
      </c>
      <c r="B26" s="85">
        <v>882</v>
      </c>
      <c r="C26" s="85"/>
      <c r="D26" s="85"/>
      <c r="E26" s="86" t="str">
        <f t="shared" si="0"/>
        <v/>
      </c>
      <c r="F26" s="86" t="str">
        <f t="shared" si="1"/>
        <v/>
      </c>
    </row>
    <row r="27" ht="22.5" customHeight="1" spans="1:6">
      <c r="A27" s="88" t="s">
        <v>31</v>
      </c>
      <c r="B27" s="85">
        <v>40267</v>
      </c>
      <c r="C27" s="85">
        <v>41778</v>
      </c>
      <c r="D27" s="85">
        <v>27711</v>
      </c>
      <c r="E27" s="86">
        <f t="shared" si="0"/>
        <v>66.3291684618699</v>
      </c>
      <c r="F27" s="86">
        <f t="shared" si="1"/>
        <v>-31.181861077309</v>
      </c>
    </row>
    <row r="28" ht="22.5" customHeight="1" spans="1:6">
      <c r="A28" s="88" t="s">
        <v>32</v>
      </c>
      <c r="B28" s="85"/>
      <c r="C28" s="85"/>
      <c r="D28" s="85"/>
      <c r="E28" s="86" t="str">
        <f t="shared" si="0"/>
        <v/>
      </c>
      <c r="F28" s="86" t="str">
        <f t="shared" si="1"/>
        <v/>
      </c>
    </row>
    <row r="29" ht="22.5" customHeight="1" spans="1:6">
      <c r="A29" s="88" t="s">
        <v>33</v>
      </c>
      <c r="B29" s="85"/>
      <c r="C29" s="85"/>
      <c r="D29" s="85"/>
      <c r="E29" s="86" t="str">
        <f t="shared" si="0"/>
        <v/>
      </c>
      <c r="F29" s="86" t="str">
        <f t="shared" si="1"/>
        <v/>
      </c>
    </row>
    <row r="30" ht="22.5" customHeight="1" spans="1:6">
      <c r="A30" s="88" t="s">
        <v>34</v>
      </c>
      <c r="B30" s="85"/>
      <c r="C30" s="85"/>
      <c r="D30" s="85"/>
      <c r="E30" s="86" t="str">
        <f t="shared" si="0"/>
        <v/>
      </c>
      <c r="F30" s="86" t="str">
        <f t="shared" si="1"/>
        <v/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showGridLines="0" showZeros="0" view="pageBreakPreview" zoomScale="75" zoomScaleNormal="100" zoomScaleSheetLayoutView="75" workbookViewId="0">
      <pane xSplit="1" ySplit="5" topLeftCell="B6" activePane="bottomRight" state="frozen"/>
      <selection/>
      <selection pane="topRight"/>
      <selection pane="bottomLeft"/>
      <selection pane="bottomRight" activeCell="A2" sqref="A2:F2"/>
    </sheetView>
  </sheetViews>
  <sheetFormatPr defaultColWidth="9" defaultRowHeight="14.25"/>
  <cols>
    <col min="1" max="1" width="37.6" style="52" customWidth="1"/>
    <col min="2" max="6" width="12.1" style="52" customWidth="1"/>
    <col min="7" max="13" width="9" style="52"/>
    <col min="14" max="14" width="10.2" style="52" customWidth="1"/>
    <col min="15" max="16384" width="9" style="52"/>
  </cols>
  <sheetData>
    <row r="1" s="48" customFormat="1" ht="39.9" customHeight="1" spans="1:1">
      <c r="A1" s="53" t="s">
        <v>35</v>
      </c>
    </row>
    <row r="2" s="49" customFormat="1" ht="30.9" customHeight="1" spans="1:6">
      <c r="A2" s="54" t="s">
        <v>36</v>
      </c>
      <c r="B2" s="54"/>
      <c r="C2" s="54"/>
      <c r="D2" s="54"/>
      <c r="E2" s="54"/>
      <c r="F2" s="54"/>
    </row>
    <row r="3" s="48" customFormat="1" ht="22.5" customHeight="1" spans="1:6">
      <c r="A3" s="55"/>
      <c r="B3" s="56"/>
      <c r="C3" s="56"/>
      <c r="D3" s="57"/>
      <c r="F3" s="57" t="s">
        <v>2</v>
      </c>
    </row>
    <row r="4" s="50" customFormat="1" ht="31.95" customHeight="1" spans="1:6">
      <c r="A4" s="90" t="s">
        <v>37</v>
      </c>
      <c r="B4" s="80" t="s">
        <v>4</v>
      </c>
      <c r="C4" s="80" t="s">
        <v>5</v>
      </c>
      <c r="D4" s="80"/>
      <c r="E4" s="80"/>
      <c r="F4" s="91" t="s">
        <v>6</v>
      </c>
    </row>
    <row r="5" s="50" customFormat="1" ht="52.05" customHeight="1" spans="1:6">
      <c r="A5" s="92"/>
      <c r="B5" s="80"/>
      <c r="C5" s="80" t="s">
        <v>38</v>
      </c>
      <c r="D5" s="80" t="s">
        <v>8</v>
      </c>
      <c r="E5" s="91" t="s">
        <v>39</v>
      </c>
      <c r="F5" s="91"/>
    </row>
    <row r="6" s="51" customFormat="1" ht="22.5" customHeight="1" spans="1:6">
      <c r="A6" s="61" t="s">
        <v>40</v>
      </c>
      <c r="B6" s="93">
        <f>SUM(B7:B31)</f>
        <v>81943</v>
      </c>
      <c r="C6" s="93">
        <f>SUM(C7:C31)</f>
        <v>98483</v>
      </c>
      <c r="D6" s="93">
        <f>SUM(D7:D31)</f>
        <v>103817</v>
      </c>
      <c r="E6" s="63">
        <f t="shared" ref="E6:E31" si="0">IF(AND(C6&gt;0,D6&gt;0)=TRUE,D6/C6*100,"")</f>
        <v>105.416163195678</v>
      </c>
      <c r="F6" s="63">
        <f t="shared" ref="F6:F31" si="1">IF(AND(D6&gt;0,B6&gt;0)=TRUE,D6/B6*100-100,"")</f>
        <v>26.6941654564758</v>
      </c>
    </row>
    <row r="7" s="48" customFormat="1" ht="22.5" customHeight="1" spans="1:14">
      <c r="A7" s="65" t="s">
        <v>41</v>
      </c>
      <c r="B7" s="66">
        <v>5723</v>
      </c>
      <c r="C7" s="66">
        <v>9857</v>
      </c>
      <c r="D7" s="66">
        <v>10009</v>
      </c>
      <c r="E7" s="67">
        <f t="shared" si="0"/>
        <v>101.542051334077</v>
      </c>
      <c r="F7" s="67">
        <f t="shared" si="1"/>
        <v>74.8907915428971</v>
      </c>
      <c r="N7" s="51"/>
    </row>
    <row r="8" s="48" customFormat="1" ht="22.5" customHeight="1" spans="1:14">
      <c r="A8" s="65" t="s">
        <v>42</v>
      </c>
      <c r="B8" s="66"/>
      <c r="C8" s="66">
        <v>0</v>
      </c>
      <c r="D8" s="66"/>
      <c r="E8" s="67" t="str">
        <f t="shared" si="0"/>
        <v/>
      </c>
      <c r="F8" s="67" t="str">
        <f t="shared" si="1"/>
        <v/>
      </c>
      <c r="N8" s="51"/>
    </row>
    <row r="9" s="48" customFormat="1" ht="22.5" customHeight="1" spans="1:14">
      <c r="A9" s="65" t="s">
        <v>43</v>
      </c>
      <c r="B9" s="66"/>
      <c r="C9" s="66">
        <v>0</v>
      </c>
      <c r="D9" s="66"/>
      <c r="E9" s="67" t="str">
        <f t="shared" si="0"/>
        <v/>
      </c>
      <c r="F9" s="67" t="str">
        <f t="shared" si="1"/>
        <v/>
      </c>
      <c r="N9" s="51"/>
    </row>
    <row r="10" s="48" customFormat="1" ht="22.5" customHeight="1" spans="1:14">
      <c r="A10" s="65" t="s">
        <v>44</v>
      </c>
      <c r="B10" s="66">
        <v>359</v>
      </c>
      <c r="C10" s="66">
        <v>413</v>
      </c>
      <c r="D10" s="66">
        <v>385</v>
      </c>
      <c r="E10" s="67">
        <f t="shared" si="0"/>
        <v>93.2203389830508</v>
      </c>
      <c r="F10" s="67">
        <f t="shared" si="1"/>
        <v>7.24233983286908</v>
      </c>
      <c r="N10" s="51"/>
    </row>
    <row r="11" s="48" customFormat="1" ht="22.5" customHeight="1" spans="1:14">
      <c r="A11" s="65" t="s">
        <v>45</v>
      </c>
      <c r="B11" s="66">
        <v>28</v>
      </c>
      <c r="C11" s="66">
        <v>218</v>
      </c>
      <c r="D11" s="66">
        <v>37</v>
      </c>
      <c r="E11" s="67">
        <f t="shared" si="0"/>
        <v>16.9724770642202</v>
      </c>
      <c r="F11" s="67">
        <f t="shared" si="1"/>
        <v>32.1428571428571</v>
      </c>
      <c r="N11" s="51"/>
    </row>
    <row r="12" s="48" customFormat="1" ht="22.5" customHeight="1" spans="1:14">
      <c r="A12" s="65" t="s">
        <v>46</v>
      </c>
      <c r="B12" s="66">
        <v>8717</v>
      </c>
      <c r="C12" s="66">
        <v>8719</v>
      </c>
      <c r="D12" s="66">
        <v>11371</v>
      </c>
      <c r="E12" s="67">
        <f t="shared" si="0"/>
        <v>130.416332148182</v>
      </c>
      <c r="F12" s="67">
        <f t="shared" si="1"/>
        <v>30.4462544453367</v>
      </c>
      <c r="N12" s="51"/>
    </row>
    <row r="13" s="48" customFormat="1" ht="22.5" customHeight="1" spans="1:14">
      <c r="A13" s="65" t="s">
        <v>47</v>
      </c>
      <c r="B13" s="66">
        <v>67</v>
      </c>
      <c r="C13" s="66">
        <v>70</v>
      </c>
      <c r="D13" s="66">
        <v>485</v>
      </c>
      <c r="E13" s="67">
        <f t="shared" si="0"/>
        <v>692.857142857143</v>
      </c>
      <c r="F13" s="67">
        <f t="shared" si="1"/>
        <v>623.880597014925</v>
      </c>
      <c r="N13" s="51"/>
    </row>
    <row r="14" s="48" customFormat="1" ht="22.5" customHeight="1" spans="1:14">
      <c r="A14" s="65" t="s">
        <v>48</v>
      </c>
      <c r="B14" s="66">
        <v>742</v>
      </c>
      <c r="C14" s="66">
        <v>745</v>
      </c>
      <c r="D14" s="66">
        <v>267</v>
      </c>
      <c r="E14" s="67">
        <f t="shared" si="0"/>
        <v>35.8389261744966</v>
      </c>
      <c r="F14" s="67">
        <f t="shared" si="1"/>
        <v>-64.0161725067385</v>
      </c>
      <c r="N14" s="51"/>
    </row>
    <row r="15" s="48" customFormat="1" ht="22.5" customHeight="1" spans="1:14">
      <c r="A15" s="65" t="s">
        <v>49</v>
      </c>
      <c r="B15" s="66">
        <v>116</v>
      </c>
      <c r="C15" s="66">
        <v>117</v>
      </c>
      <c r="D15" s="66">
        <v>168</v>
      </c>
      <c r="E15" s="67">
        <f t="shared" si="0"/>
        <v>143.589743589744</v>
      </c>
      <c r="F15" s="67">
        <f t="shared" si="1"/>
        <v>44.8275862068965</v>
      </c>
      <c r="N15" s="51"/>
    </row>
    <row r="16" s="48" customFormat="1" ht="22.5" customHeight="1" spans="1:14">
      <c r="A16" s="65" t="s">
        <v>50</v>
      </c>
      <c r="B16" s="66">
        <v>1842</v>
      </c>
      <c r="C16" s="66">
        <v>1843</v>
      </c>
      <c r="D16" s="66">
        <v>1995</v>
      </c>
      <c r="E16" s="67">
        <f t="shared" si="0"/>
        <v>108.247422680412</v>
      </c>
      <c r="F16" s="67">
        <f t="shared" si="1"/>
        <v>8.30618892508144</v>
      </c>
      <c r="N16" s="51"/>
    </row>
    <row r="17" s="48" customFormat="1" ht="22.5" customHeight="1" spans="1:14">
      <c r="A17" s="65" t="s">
        <v>51</v>
      </c>
      <c r="B17" s="66">
        <v>53269</v>
      </c>
      <c r="C17" s="66">
        <v>67787</v>
      </c>
      <c r="D17" s="66">
        <v>69378</v>
      </c>
      <c r="E17" s="67">
        <f t="shared" si="0"/>
        <v>102.347057695428</v>
      </c>
      <c r="F17" s="67">
        <f t="shared" si="1"/>
        <v>30.2408530289662</v>
      </c>
      <c r="N17" s="51"/>
    </row>
    <row r="18" s="48" customFormat="1" ht="22.5" customHeight="1" spans="1:14">
      <c r="A18" s="65" t="s">
        <v>52</v>
      </c>
      <c r="B18" s="66">
        <v>672</v>
      </c>
      <c r="C18" s="66">
        <v>1030</v>
      </c>
      <c r="D18" s="66">
        <v>673</v>
      </c>
      <c r="E18" s="67">
        <f t="shared" si="0"/>
        <v>65.3398058252427</v>
      </c>
      <c r="F18" s="67">
        <f t="shared" si="1"/>
        <v>0.148809523809533</v>
      </c>
      <c r="N18" s="51"/>
    </row>
    <row r="19" s="48" customFormat="1" ht="22.5" customHeight="1" spans="1:14">
      <c r="A19" s="65" t="s">
        <v>53</v>
      </c>
      <c r="B19" s="66"/>
      <c r="C19" s="66"/>
      <c r="D19" s="66"/>
      <c r="E19" s="67" t="str">
        <f t="shared" si="0"/>
        <v/>
      </c>
      <c r="F19" s="67" t="str">
        <f t="shared" si="1"/>
        <v/>
      </c>
      <c r="N19" s="51"/>
    </row>
    <row r="20" s="48" customFormat="1" ht="22.5" customHeight="1" spans="1:14">
      <c r="A20" s="65" t="s">
        <v>54</v>
      </c>
      <c r="B20" s="66">
        <v>2074</v>
      </c>
      <c r="C20" s="66">
        <v>914</v>
      </c>
      <c r="D20" s="66">
        <v>5315</v>
      </c>
      <c r="E20" s="67">
        <f t="shared" si="0"/>
        <v>581.509846827133</v>
      </c>
      <c r="F20" s="67">
        <f t="shared" si="1"/>
        <v>156.268081002893</v>
      </c>
      <c r="N20" s="51"/>
    </row>
    <row r="21" s="48" customFormat="1" ht="22.5" customHeight="1" spans="1:14">
      <c r="A21" s="65" t="s">
        <v>55</v>
      </c>
      <c r="B21" s="66">
        <v>434</v>
      </c>
      <c r="C21" s="66">
        <v>240</v>
      </c>
      <c r="D21" s="66">
        <v>337</v>
      </c>
      <c r="E21" s="67">
        <f t="shared" si="0"/>
        <v>140.416666666667</v>
      </c>
      <c r="F21" s="67">
        <f t="shared" si="1"/>
        <v>-22.3502304147465</v>
      </c>
      <c r="N21" s="51"/>
    </row>
    <row r="22" s="48" customFormat="1" ht="22.5" customHeight="1" spans="1:14">
      <c r="A22" s="65" t="s">
        <v>56</v>
      </c>
      <c r="B22" s="66">
        <v>151</v>
      </c>
      <c r="C22" s="66">
        <v>2000</v>
      </c>
      <c r="D22" s="66">
        <v>140</v>
      </c>
      <c r="E22" s="67">
        <f t="shared" si="0"/>
        <v>7</v>
      </c>
      <c r="F22" s="67">
        <f t="shared" si="1"/>
        <v>-7.28476821192054</v>
      </c>
      <c r="N22" s="51"/>
    </row>
    <row r="23" s="48" customFormat="1" ht="22.5" customHeight="1" spans="1:14">
      <c r="A23" s="65" t="s">
        <v>57</v>
      </c>
      <c r="B23" s="66"/>
      <c r="C23" s="66"/>
      <c r="D23" s="66"/>
      <c r="E23" s="67" t="str">
        <f t="shared" si="0"/>
        <v/>
      </c>
      <c r="F23" s="67" t="str">
        <f t="shared" si="1"/>
        <v/>
      </c>
      <c r="N23" s="51"/>
    </row>
    <row r="24" s="48" customFormat="1" ht="22.5" customHeight="1" spans="1:14">
      <c r="A24" s="65" t="s">
        <v>58</v>
      </c>
      <c r="B24" s="66">
        <v>120</v>
      </c>
      <c r="C24" s="66">
        <v>11</v>
      </c>
      <c r="D24" s="66">
        <v>35</v>
      </c>
      <c r="E24" s="67">
        <f t="shared" si="0"/>
        <v>318.181818181818</v>
      </c>
      <c r="F24" s="67">
        <f t="shared" si="1"/>
        <v>-70.8333333333333</v>
      </c>
      <c r="N24" s="51"/>
    </row>
    <row r="25" s="48" customFormat="1" ht="22.5" customHeight="1" spans="1:14">
      <c r="A25" s="65" t="s">
        <v>59</v>
      </c>
      <c r="B25" s="66">
        <v>1200</v>
      </c>
      <c r="C25" s="66">
        <v>0</v>
      </c>
      <c r="D25" s="66"/>
      <c r="E25" s="67" t="str">
        <f t="shared" si="0"/>
        <v/>
      </c>
      <c r="F25" s="67" t="str">
        <f t="shared" si="1"/>
        <v/>
      </c>
      <c r="N25" s="51"/>
    </row>
    <row r="26" s="48" customFormat="1" ht="22.5" customHeight="1" spans="1:14">
      <c r="A26" s="65" t="s">
        <v>60</v>
      </c>
      <c r="B26" s="66"/>
      <c r="C26" s="66"/>
      <c r="D26" s="66"/>
      <c r="E26" s="67" t="str">
        <f t="shared" si="0"/>
        <v/>
      </c>
      <c r="F26" s="67" t="str">
        <f t="shared" si="1"/>
        <v/>
      </c>
      <c r="N26" s="51"/>
    </row>
    <row r="27" s="48" customFormat="1" ht="22.5" customHeight="1" spans="1:14">
      <c r="A27" s="65" t="s">
        <v>61</v>
      </c>
      <c r="B27" s="66">
        <v>1073</v>
      </c>
      <c r="C27" s="66">
        <v>925</v>
      </c>
      <c r="D27" s="66">
        <v>919</v>
      </c>
      <c r="E27" s="67">
        <f t="shared" si="0"/>
        <v>99.3513513513513</v>
      </c>
      <c r="F27" s="67">
        <f t="shared" si="1"/>
        <v>-14.3522833178006</v>
      </c>
      <c r="N27" s="51"/>
    </row>
    <row r="28" s="48" customFormat="1" ht="22.5" customHeight="1" spans="1:14">
      <c r="A28" s="65" t="s">
        <v>62</v>
      </c>
      <c r="B28" s="66"/>
      <c r="C28" s="66"/>
      <c r="D28" s="66"/>
      <c r="E28" s="67" t="str">
        <f t="shared" si="0"/>
        <v/>
      </c>
      <c r="F28" s="67" t="str">
        <f t="shared" si="1"/>
        <v/>
      </c>
      <c r="N28" s="51"/>
    </row>
    <row r="29" s="48" customFormat="1" ht="22.5" customHeight="1" spans="1:14">
      <c r="A29" s="65" t="s">
        <v>63</v>
      </c>
      <c r="B29" s="66">
        <v>3111</v>
      </c>
      <c r="C29" s="66">
        <v>1360</v>
      </c>
      <c r="D29" s="66">
        <v>60</v>
      </c>
      <c r="E29" s="67">
        <f t="shared" si="0"/>
        <v>4.41176470588235</v>
      </c>
      <c r="F29" s="67">
        <f t="shared" si="1"/>
        <v>-98.0713596914176</v>
      </c>
      <c r="N29" s="51"/>
    </row>
    <row r="30" s="48" customFormat="1" ht="22.5" customHeight="1" spans="1:14">
      <c r="A30" s="65" t="s">
        <v>64</v>
      </c>
      <c r="B30" s="66">
        <v>2242</v>
      </c>
      <c r="C30" s="66">
        <v>2229</v>
      </c>
      <c r="D30" s="66">
        <v>2229</v>
      </c>
      <c r="E30" s="67">
        <f t="shared" si="0"/>
        <v>100</v>
      </c>
      <c r="F30" s="67">
        <f t="shared" si="1"/>
        <v>-0.579839429081176</v>
      </c>
      <c r="N30" s="51"/>
    </row>
    <row r="31" s="48" customFormat="1" ht="22.5" customHeight="1" spans="1:14">
      <c r="A31" s="65" t="s">
        <v>65</v>
      </c>
      <c r="B31" s="66">
        <v>3</v>
      </c>
      <c r="C31" s="66">
        <v>5</v>
      </c>
      <c r="D31" s="66">
        <v>14</v>
      </c>
      <c r="E31" s="67">
        <f t="shared" si="0"/>
        <v>280</v>
      </c>
      <c r="F31" s="67">
        <f t="shared" si="1"/>
        <v>366.666666666667</v>
      </c>
      <c r="N31" s="51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rstPageNumber="3" fitToHeight="0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showGridLines="0" view="pageBreakPreview" zoomScale="75" zoomScaleNormal="100" zoomScaleSheetLayoutView="75" workbookViewId="0">
      <pane xSplit="1" ySplit="5" topLeftCell="B6" activePane="bottomRight" state="frozen"/>
      <selection/>
      <selection pane="topRight"/>
      <selection pane="bottomLeft"/>
      <selection pane="bottomRight" activeCell="A2" sqref="A2:F2"/>
    </sheetView>
  </sheetViews>
  <sheetFormatPr defaultColWidth="6.1" defaultRowHeight="14.25" customHeight="1"/>
  <cols>
    <col min="1" max="1" width="37.6" style="76" customWidth="1"/>
    <col min="2" max="6" width="12.1" style="76" customWidth="1"/>
    <col min="7" max="7" width="11.4" style="76" customWidth="1"/>
    <col min="8" max="8" width="8.6" style="76" customWidth="1"/>
    <col min="9" max="9" width="11.4" style="76" customWidth="1"/>
    <col min="10" max="10" width="10.9" style="76" customWidth="1"/>
    <col min="11" max="14" width="6.1" style="76"/>
    <col min="15" max="15" width="9.1" style="76" customWidth="1"/>
    <col min="16" max="16384" width="6.1" style="76"/>
  </cols>
  <sheetData>
    <row r="1" s="48" customFormat="1" ht="39.9" customHeight="1" spans="1:1">
      <c r="A1" s="53" t="s">
        <v>66</v>
      </c>
    </row>
    <row r="2" s="74" customFormat="1" ht="30.9" customHeight="1" spans="1:6">
      <c r="A2" s="54" t="s">
        <v>67</v>
      </c>
      <c r="B2" s="54"/>
      <c r="C2" s="54"/>
      <c r="D2" s="54"/>
      <c r="E2" s="54"/>
      <c r="F2" s="54"/>
    </row>
    <row r="3" s="48" customFormat="1" ht="22.5" customHeight="1" spans="1:6">
      <c r="A3" s="77"/>
      <c r="D3" s="78" t="s">
        <v>2</v>
      </c>
      <c r="E3" s="78"/>
      <c r="F3" s="78"/>
    </row>
    <row r="4" s="75" customFormat="1" ht="31.95" customHeight="1" spans="1:9">
      <c r="A4" s="79" t="s">
        <v>3</v>
      </c>
      <c r="B4" s="80" t="s">
        <v>68</v>
      </c>
      <c r="C4" s="80" t="s">
        <v>69</v>
      </c>
      <c r="D4" s="80" t="s">
        <v>70</v>
      </c>
      <c r="E4" s="81" t="s">
        <v>71</v>
      </c>
      <c r="F4" s="82"/>
      <c r="I4" s="89"/>
    </row>
    <row r="5" s="51" customFormat="1" ht="52.05" customHeight="1" spans="1:6">
      <c r="A5" s="79"/>
      <c r="B5" s="80"/>
      <c r="C5" s="80"/>
      <c r="D5" s="80"/>
      <c r="E5" s="80" t="s">
        <v>72</v>
      </c>
      <c r="F5" s="80" t="s">
        <v>73</v>
      </c>
    </row>
    <row r="6" s="48" customFormat="1" ht="22.5" customHeight="1" spans="1:10">
      <c r="A6" s="61" t="s">
        <v>10</v>
      </c>
      <c r="B6" s="62">
        <f>SUM(B7,B22)</f>
        <v>68791</v>
      </c>
      <c r="C6" s="62">
        <f>SUM(C7,C22)</f>
        <v>52056</v>
      </c>
      <c r="D6" s="62">
        <f>SUM(D7,D22)</f>
        <v>54655</v>
      </c>
      <c r="E6" s="83">
        <f t="shared" ref="E6:E30" si="0">IF(AND(D6&gt;0,B6&gt;0)=TRUE,D6/B6*100-100,"")</f>
        <v>-20.5491997499673</v>
      </c>
      <c r="F6" s="83">
        <f t="shared" ref="F6:F30" si="1">IF(AND(D6&gt;0,C6&gt;0)=TRUE,D6/C6*100-100,"")</f>
        <v>4.99270016904872</v>
      </c>
      <c r="I6" s="68"/>
      <c r="J6" s="68"/>
    </row>
    <row r="7" s="48" customFormat="1" ht="22.5" customHeight="1" spans="1:10">
      <c r="A7" s="84" t="s">
        <v>11</v>
      </c>
      <c r="B7" s="85">
        <f>SUM(B8:B21)</f>
        <v>26127</v>
      </c>
      <c r="C7" s="85">
        <f>SUM(C8:C21)</f>
        <v>23064</v>
      </c>
      <c r="D7" s="85">
        <f>SUM(D8:D21)</f>
        <v>26525</v>
      </c>
      <c r="E7" s="86">
        <f t="shared" si="0"/>
        <v>1.52332835763769</v>
      </c>
      <c r="F7" s="86">
        <f t="shared" si="1"/>
        <v>15.0060700659036</v>
      </c>
      <c r="I7" s="68"/>
      <c r="J7" s="68"/>
    </row>
    <row r="8" s="48" customFormat="1" ht="22.5" customHeight="1" spans="1:10">
      <c r="A8" s="84" t="s">
        <v>12</v>
      </c>
      <c r="B8" s="85">
        <f>'[2]21一般公共预算收入'!C8</f>
        <v>8134</v>
      </c>
      <c r="C8" s="85">
        <f>'[2]21一般公共预算收入'!D8</f>
        <v>8290</v>
      </c>
      <c r="D8" s="85">
        <v>9536</v>
      </c>
      <c r="E8" s="86">
        <f t="shared" si="0"/>
        <v>17.2362921072043</v>
      </c>
      <c r="F8" s="86">
        <f t="shared" si="1"/>
        <v>15.0301568154403</v>
      </c>
      <c r="I8" s="68"/>
      <c r="J8" s="68"/>
    </row>
    <row r="9" s="48" customFormat="1" ht="22.5" customHeight="1" spans="1:10">
      <c r="A9" s="84" t="s">
        <v>13</v>
      </c>
      <c r="B9" s="85">
        <f>'[2]21一般公共预算收入'!C9</f>
        <v>3714</v>
      </c>
      <c r="C9" s="85">
        <f>'[2]21一般公共预算收入'!D9</f>
        <v>4119</v>
      </c>
      <c r="D9" s="85">
        <v>4736</v>
      </c>
      <c r="E9" s="86">
        <f t="shared" si="0"/>
        <v>27.5175013462574</v>
      </c>
      <c r="F9" s="86">
        <f t="shared" si="1"/>
        <v>14.9793639232823</v>
      </c>
      <c r="I9" s="68"/>
      <c r="J9" s="68"/>
    </row>
    <row r="10" s="48" customFormat="1" ht="22.5" customHeight="1" spans="1:10">
      <c r="A10" s="84" t="s">
        <v>14</v>
      </c>
      <c r="B10" s="85">
        <f>'[2]21一般公共预算收入'!C10</f>
        <v>589</v>
      </c>
      <c r="C10" s="85">
        <f>'[2]21一般公共预算收入'!D10</f>
        <v>1286</v>
      </c>
      <c r="D10" s="85">
        <v>1478</v>
      </c>
      <c r="E10" s="86">
        <f t="shared" si="0"/>
        <v>150.933786078098</v>
      </c>
      <c r="F10" s="86">
        <f t="shared" si="1"/>
        <v>14.9300155520995</v>
      </c>
      <c r="I10" s="68"/>
      <c r="J10" s="68"/>
    </row>
    <row r="11" s="48" customFormat="1" ht="22.5" customHeight="1" spans="1:10">
      <c r="A11" s="84" t="s">
        <v>15</v>
      </c>
      <c r="B11" s="85">
        <f>'[2]21一般公共预算收入'!C11</f>
        <v>0</v>
      </c>
      <c r="C11" s="85">
        <f>'[2]21一般公共预算收入'!D11</f>
        <v>0</v>
      </c>
      <c r="D11" s="85"/>
      <c r="E11" s="86" t="str">
        <f t="shared" si="0"/>
        <v/>
      </c>
      <c r="F11" s="86" t="str">
        <f t="shared" si="1"/>
        <v/>
      </c>
      <c r="I11" s="68"/>
      <c r="J11" s="68"/>
    </row>
    <row r="12" s="48" customFormat="1" ht="22.5" customHeight="1" spans="1:10">
      <c r="A12" s="84" t="s">
        <v>16</v>
      </c>
      <c r="B12" s="85">
        <f>'[2]21一般公共预算收入'!C12</f>
        <v>2553</v>
      </c>
      <c r="C12" s="85">
        <f>'[2]21一般公共预算收入'!D12</f>
        <v>2265</v>
      </c>
      <c r="D12" s="85">
        <v>2605</v>
      </c>
      <c r="E12" s="86">
        <f t="shared" si="0"/>
        <v>2.03681942812378</v>
      </c>
      <c r="F12" s="86">
        <f t="shared" si="1"/>
        <v>15.0110375275938</v>
      </c>
      <c r="I12" s="68"/>
      <c r="J12" s="68"/>
    </row>
    <row r="13" s="48" customFormat="1" ht="22.5" customHeight="1" spans="1:10">
      <c r="A13" s="84" t="s">
        <v>17</v>
      </c>
      <c r="B13" s="85">
        <f>'[2]21一般公共预算收入'!C13</f>
        <v>1811</v>
      </c>
      <c r="C13" s="85">
        <f>'[2]21一般公共预算收入'!D13</f>
        <v>1790</v>
      </c>
      <c r="D13" s="85">
        <v>2059</v>
      </c>
      <c r="E13" s="86">
        <f t="shared" si="0"/>
        <v>13.6940916620652</v>
      </c>
      <c r="F13" s="86">
        <f t="shared" si="1"/>
        <v>15.0279329608939</v>
      </c>
      <c r="I13" s="68"/>
      <c r="J13" s="68"/>
    </row>
    <row r="14" s="48" customFormat="1" ht="22.5" customHeight="1" spans="1:10">
      <c r="A14" s="84" t="s">
        <v>18</v>
      </c>
      <c r="B14" s="85">
        <f>'[2]21一般公共预算收入'!C14</f>
        <v>653</v>
      </c>
      <c r="C14" s="85">
        <f>'[2]21一般公共预算收入'!D14</f>
        <v>713</v>
      </c>
      <c r="D14" s="85">
        <v>820</v>
      </c>
      <c r="E14" s="86">
        <f t="shared" si="0"/>
        <v>25.5742725880551</v>
      </c>
      <c r="F14" s="86">
        <f t="shared" si="1"/>
        <v>15.0070126227209</v>
      </c>
      <c r="I14" s="68"/>
      <c r="J14" s="68"/>
    </row>
    <row r="15" s="51" customFormat="1" ht="22.5" customHeight="1" spans="1:15">
      <c r="A15" s="84" t="s">
        <v>19</v>
      </c>
      <c r="B15" s="85">
        <f>'[2]21一般公共预算收入'!C15</f>
        <v>7416</v>
      </c>
      <c r="C15" s="85">
        <f>'[2]21一般公共预算收入'!D15</f>
        <v>3916</v>
      </c>
      <c r="D15" s="85">
        <v>4503</v>
      </c>
      <c r="E15" s="86">
        <f t="shared" si="0"/>
        <v>-39.2799352750809</v>
      </c>
      <c r="F15" s="86">
        <f t="shared" si="1"/>
        <v>14.9897854954035</v>
      </c>
      <c r="G15" s="48"/>
      <c r="I15" s="68"/>
      <c r="J15" s="68"/>
      <c r="O15" s="48"/>
    </row>
    <row r="16" s="48" customFormat="1" ht="22.5" customHeight="1" spans="1:10">
      <c r="A16" s="84" t="s">
        <v>20</v>
      </c>
      <c r="B16" s="85">
        <f>'[2]21一般公共预算收入'!C16</f>
        <v>1243</v>
      </c>
      <c r="C16" s="85">
        <f>'[2]21一般公共预算收入'!D16</f>
        <v>670</v>
      </c>
      <c r="D16" s="85">
        <v>770</v>
      </c>
      <c r="E16" s="86">
        <f t="shared" si="0"/>
        <v>-38.0530973451327</v>
      </c>
      <c r="F16" s="86">
        <f t="shared" si="1"/>
        <v>14.9253731343284</v>
      </c>
      <c r="I16" s="68"/>
      <c r="J16" s="68"/>
    </row>
    <row r="17" s="48" customFormat="1" ht="22.5" customHeight="1" spans="1:10">
      <c r="A17" s="84" t="s">
        <v>21</v>
      </c>
      <c r="B17" s="85">
        <f>'[2]21一般公共预算收入'!C17</f>
        <v>14</v>
      </c>
      <c r="C17" s="85">
        <f>'[2]21一般公共预算收入'!D17</f>
        <v>16</v>
      </c>
      <c r="D17" s="85">
        <v>18</v>
      </c>
      <c r="E17" s="86">
        <f t="shared" si="0"/>
        <v>28.5714285714286</v>
      </c>
      <c r="F17" s="86">
        <f t="shared" si="1"/>
        <v>12.5</v>
      </c>
      <c r="I17" s="68"/>
      <c r="J17" s="68"/>
    </row>
    <row r="18" s="48" customFormat="1" ht="22.5" customHeight="1" spans="1:10">
      <c r="A18" s="84" t="s">
        <v>22</v>
      </c>
      <c r="B18" s="85">
        <f>'[2]21一般公共预算收入'!C18</f>
        <v>0</v>
      </c>
      <c r="C18" s="85">
        <f>'[2]21一般公共预算收入'!D18</f>
        <v>0</v>
      </c>
      <c r="D18" s="85"/>
      <c r="E18" s="86" t="str">
        <f t="shared" si="0"/>
        <v/>
      </c>
      <c r="F18" s="86" t="str">
        <f t="shared" si="1"/>
        <v/>
      </c>
      <c r="I18" s="68"/>
      <c r="J18" s="68"/>
    </row>
    <row r="19" s="48" customFormat="1" ht="22.5" customHeight="1" spans="1:10">
      <c r="A19" s="84" t="s">
        <v>23</v>
      </c>
      <c r="B19" s="85">
        <f>'[2]21一般公共预算收入'!C19</f>
        <v>0</v>
      </c>
      <c r="C19" s="85">
        <f>'[2]21一般公共预算收入'!D19</f>
        <v>-1</v>
      </c>
      <c r="D19" s="85"/>
      <c r="E19" s="86" t="str">
        <f t="shared" si="0"/>
        <v/>
      </c>
      <c r="F19" s="86" t="str">
        <f t="shared" si="1"/>
        <v/>
      </c>
      <c r="I19" s="68"/>
      <c r="J19" s="68"/>
    </row>
    <row r="20" s="48" customFormat="1" ht="22.5" customHeight="1" spans="1:10">
      <c r="A20" s="84" t="s">
        <v>24</v>
      </c>
      <c r="B20" s="85">
        <f>'[2]21一般公共预算收入'!C20</f>
        <v>0</v>
      </c>
      <c r="C20" s="85">
        <f>'[2]21一般公共预算收入'!D20</f>
        <v>0</v>
      </c>
      <c r="D20" s="85"/>
      <c r="E20" s="86" t="str">
        <f t="shared" si="0"/>
        <v/>
      </c>
      <c r="F20" s="86" t="str">
        <f t="shared" si="1"/>
        <v/>
      </c>
      <c r="I20" s="68"/>
      <c r="J20" s="68"/>
    </row>
    <row r="21" s="48" customFormat="1" ht="22.5" customHeight="1" spans="1:10">
      <c r="A21" s="84" t="s">
        <v>25</v>
      </c>
      <c r="B21" s="85">
        <f>'[2]21一般公共预算收入'!C21</f>
        <v>0</v>
      </c>
      <c r="C21" s="85">
        <f>'[2]21一般公共预算收入'!D21</f>
        <v>0</v>
      </c>
      <c r="D21" s="85"/>
      <c r="E21" s="86" t="str">
        <f t="shared" si="0"/>
        <v/>
      </c>
      <c r="F21" s="86" t="str">
        <f t="shared" si="1"/>
        <v/>
      </c>
      <c r="I21" s="68"/>
      <c r="J21" s="68"/>
    </row>
    <row r="22" s="48" customFormat="1" ht="22.5" customHeight="1" spans="1:10">
      <c r="A22" s="84" t="s">
        <v>26</v>
      </c>
      <c r="B22" s="87">
        <f>SUM(B23:B30)</f>
        <v>42664</v>
      </c>
      <c r="C22" s="87">
        <f>SUM(C23:C30)</f>
        <v>28992</v>
      </c>
      <c r="D22" s="87">
        <f>SUM(D23:D30)</f>
        <v>28130</v>
      </c>
      <c r="E22" s="86">
        <f t="shared" si="0"/>
        <v>-34.0661916369773</v>
      </c>
      <c r="F22" s="86">
        <f t="shared" si="1"/>
        <v>-2.97323399558499</v>
      </c>
      <c r="G22" s="68"/>
      <c r="I22" s="68"/>
      <c r="J22" s="68"/>
    </row>
    <row r="23" s="48" customFormat="1" ht="22.5" customHeight="1" spans="1:10">
      <c r="A23" s="84" t="s">
        <v>27</v>
      </c>
      <c r="B23" s="85">
        <f>'[2]21一般公共预算收入'!C23</f>
        <v>865</v>
      </c>
      <c r="C23" s="85">
        <f>'[2]21一般公共预算收入'!D23</f>
        <v>1207</v>
      </c>
      <c r="D23" s="85">
        <v>1388</v>
      </c>
      <c r="E23" s="86">
        <f t="shared" si="0"/>
        <v>60.4624277456647</v>
      </c>
      <c r="F23" s="86">
        <f t="shared" si="1"/>
        <v>14.9958574979288</v>
      </c>
      <c r="I23" s="68"/>
      <c r="J23" s="68"/>
    </row>
    <row r="24" s="48" customFormat="1" ht="22.5" customHeight="1" spans="1:10">
      <c r="A24" s="84" t="s">
        <v>28</v>
      </c>
      <c r="B24" s="85">
        <f>'[2]21一般公共预算收入'!C24</f>
        <v>0</v>
      </c>
      <c r="C24" s="85">
        <f>'[2]21一般公共预算收入'!D24</f>
        <v>44</v>
      </c>
      <c r="D24" s="85">
        <v>44</v>
      </c>
      <c r="E24" s="86" t="str">
        <f t="shared" si="0"/>
        <v/>
      </c>
      <c r="F24" s="86">
        <f t="shared" si="1"/>
        <v>0</v>
      </c>
      <c r="I24" s="68"/>
      <c r="J24" s="68"/>
    </row>
    <row r="25" s="48" customFormat="1" ht="22.5" customHeight="1" spans="1:10">
      <c r="A25" s="84" t="s">
        <v>29</v>
      </c>
      <c r="B25" s="85">
        <f>'[2]21一般公共预算收入'!C25</f>
        <v>21</v>
      </c>
      <c r="C25" s="85">
        <f>'[2]21一般公共预算收入'!D25</f>
        <v>30</v>
      </c>
      <c r="D25" s="85">
        <v>30</v>
      </c>
      <c r="E25" s="86">
        <f t="shared" si="0"/>
        <v>42.8571428571429</v>
      </c>
      <c r="F25" s="86">
        <f t="shared" si="1"/>
        <v>0</v>
      </c>
      <c r="I25" s="68"/>
      <c r="J25" s="68"/>
    </row>
    <row r="26" s="48" customFormat="1" ht="22.5" customHeight="1" spans="1:10">
      <c r="A26" s="88" t="s">
        <v>30</v>
      </c>
      <c r="B26" s="85">
        <f>'[2]21一般公共预算收入'!C26</f>
        <v>0</v>
      </c>
      <c r="C26" s="85">
        <f>'[2]21一般公共预算收入'!D26</f>
        <v>0</v>
      </c>
      <c r="D26" s="85"/>
      <c r="E26" s="86" t="str">
        <f t="shared" si="0"/>
        <v/>
      </c>
      <c r="F26" s="86" t="str">
        <f t="shared" si="1"/>
        <v/>
      </c>
      <c r="I26" s="68"/>
      <c r="J26" s="68"/>
    </row>
    <row r="27" s="48" customFormat="1" ht="22.5" customHeight="1" spans="1:10">
      <c r="A27" s="88" t="s">
        <v>31</v>
      </c>
      <c r="B27" s="85">
        <f>'[2]21一般公共预算收入'!C27</f>
        <v>41778</v>
      </c>
      <c r="C27" s="85">
        <f>'[2]21一般公共预算收入'!D27</f>
        <v>27711</v>
      </c>
      <c r="D27" s="85">
        <v>26668</v>
      </c>
      <c r="E27" s="86">
        <f t="shared" si="0"/>
        <v>-36.1673608119106</v>
      </c>
      <c r="F27" s="86">
        <f t="shared" si="1"/>
        <v>-3.76384829129228</v>
      </c>
      <c r="I27" s="68"/>
      <c r="J27" s="68"/>
    </row>
    <row r="28" s="48" customFormat="1" ht="22.5" customHeight="1" spans="1:10">
      <c r="A28" s="88" t="s">
        <v>32</v>
      </c>
      <c r="B28" s="85">
        <f>'[2]21一般公共预算收入'!C28</f>
        <v>0</v>
      </c>
      <c r="C28" s="85">
        <f>'[2]21一般公共预算收入'!D28</f>
        <v>0</v>
      </c>
      <c r="D28" s="85"/>
      <c r="E28" s="86" t="str">
        <f t="shared" si="0"/>
        <v/>
      </c>
      <c r="F28" s="86" t="str">
        <f t="shared" si="1"/>
        <v/>
      </c>
      <c r="I28" s="68"/>
      <c r="J28" s="68"/>
    </row>
    <row r="29" s="48" customFormat="1" ht="22.5" customHeight="1" spans="1:10">
      <c r="A29" s="88" t="s">
        <v>33</v>
      </c>
      <c r="B29" s="85">
        <f>'[2]21一般公共预算收入'!C29</f>
        <v>0</v>
      </c>
      <c r="C29" s="85">
        <f>'[2]21一般公共预算收入'!D29</f>
        <v>0</v>
      </c>
      <c r="D29" s="85"/>
      <c r="E29" s="86" t="str">
        <f t="shared" si="0"/>
        <v/>
      </c>
      <c r="F29" s="86" t="str">
        <f t="shared" si="1"/>
        <v/>
      </c>
      <c r="I29" s="68"/>
      <c r="J29" s="68"/>
    </row>
    <row r="30" s="48" customFormat="1" ht="22.5" customHeight="1" spans="1:10">
      <c r="A30" s="88" t="s">
        <v>34</v>
      </c>
      <c r="B30" s="85">
        <f>'[2]21一般公共预算收入'!C30</f>
        <v>0</v>
      </c>
      <c r="C30" s="85">
        <f>'[2]21一般公共预算收入'!D30</f>
        <v>0</v>
      </c>
      <c r="D30" s="85"/>
      <c r="E30" s="86" t="str">
        <f t="shared" si="0"/>
        <v/>
      </c>
      <c r="F30" s="86" t="str">
        <f t="shared" si="1"/>
        <v/>
      </c>
      <c r="I30" s="68"/>
      <c r="J30" s="68"/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0"/>
  <sheetViews>
    <sheetView showGridLines="0" showZeros="0" view="pageBreakPreview" zoomScale="75" zoomScaleNormal="100" zoomScaleSheetLayoutView="75" workbookViewId="0">
      <pane xSplit="1" ySplit="4" topLeftCell="B5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4.25"/>
  <cols>
    <col min="1" max="1" width="37.6" style="52" customWidth="1"/>
    <col min="2" max="2" width="20.9" style="52" customWidth="1"/>
    <col min="3" max="3" width="19.7" style="52" customWidth="1"/>
    <col min="4" max="4" width="19.9" style="52" customWidth="1"/>
    <col min="5" max="9" width="10.2" style="52" hidden="1" customWidth="1"/>
    <col min="10" max="10" width="10.2" style="52" customWidth="1"/>
    <col min="11" max="12" width="9.1" style="52" customWidth="1"/>
    <col min="13" max="13" width="9" style="52"/>
    <col min="14" max="14" width="10.2" style="52" customWidth="1"/>
    <col min="15" max="15" width="9" style="52"/>
    <col min="16" max="16" width="10.2" style="52" customWidth="1"/>
    <col min="17" max="17" width="9" style="52"/>
    <col min="18" max="18" width="10.2" style="52" customWidth="1"/>
    <col min="19" max="19" width="9" style="52"/>
    <col min="20" max="20" width="10.2" style="52" customWidth="1"/>
    <col min="21" max="21" width="9" style="52"/>
    <col min="22" max="22" width="10.2" style="52" customWidth="1"/>
    <col min="23" max="16384" width="9" style="52"/>
  </cols>
  <sheetData>
    <row r="1" s="48" customFormat="1" ht="39.9" customHeight="1" spans="1:1">
      <c r="A1" s="53" t="s">
        <v>74</v>
      </c>
    </row>
    <row r="2" s="49" customFormat="1" ht="30.6" customHeight="1" spans="1:4">
      <c r="A2" s="54" t="s">
        <v>75</v>
      </c>
      <c r="B2" s="54"/>
      <c r="C2" s="54"/>
      <c r="D2" s="54"/>
    </row>
    <row r="3" s="48" customFormat="1" ht="22.5" customHeight="1" spans="1:4">
      <c r="A3" s="55"/>
      <c r="B3" s="56"/>
      <c r="C3" s="56"/>
      <c r="D3" s="57" t="s">
        <v>2</v>
      </c>
    </row>
    <row r="4" s="50" customFormat="1" ht="84" customHeight="1" spans="1:8">
      <c r="A4" s="58" t="s">
        <v>37</v>
      </c>
      <c r="B4" s="59" t="s">
        <v>76</v>
      </c>
      <c r="C4" s="59" t="s">
        <v>77</v>
      </c>
      <c r="D4" s="60" t="s">
        <v>78</v>
      </c>
      <c r="F4" s="50" t="s">
        <v>79</v>
      </c>
      <c r="G4" s="50" t="s">
        <v>80</v>
      </c>
      <c r="H4" s="50" t="s">
        <v>81</v>
      </c>
    </row>
    <row r="5" s="51" customFormat="1" ht="22.5" customHeight="1" spans="1:28">
      <c r="A5" s="61" t="s">
        <v>40</v>
      </c>
      <c r="B5" s="62">
        <f>SUM(B6:B30)</f>
        <v>98483</v>
      </c>
      <c r="C5" s="62">
        <f>SUM(C6:C30)</f>
        <v>111205</v>
      </c>
      <c r="D5" s="63">
        <f t="shared" ref="D5:D30" si="0">IF(AND(C5&gt;0,B5&gt;0),C5/B5*100-100,"")</f>
        <v>12.9179655371993</v>
      </c>
      <c r="E5" s="64">
        <f t="shared" ref="E5:E30" si="1">SUM(F5:H5)</f>
        <v>681393</v>
      </c>
      <c r="F5" s="64">
        <f>SUM(F6:F30)</f>
        <v>576461</v>
      </c>
      <c r="G5" s="64">
        <f>SUM(G6:G30)</f>
        <v>44932</v>
      </c>
      <c r="H5" s="64">
        <f>SUM(H6:H30)</f>
        <v>60000</v>
      </c>
      <c r="I5" s="69">
        <f t="shared" ref="I5:I30" si="2">E5/B5*100-100</f>
        <v>591.888955454241</v>
      </c>
      <c r="J5" s="64"/>
      <c r="K5" s="64"/>
      <c r="L5" s="64"/>
      <c r="N5" s="64"/>
      <c r="O5" s="70"/>
      <c r="P5" s="64"/>
      <c r="Q5" s="73"/>
      <c r="R5" s="64"/>
      <c r="S5" s="73"/>
      <c r="T5" s="64"/>
      <c r="U5" s="73"/>
      <c r="V5" s="64"/>
      <c r="W5" s="73"/>
      <c r="X5" s="64"/>
      <c r="Y5" s="73"/>
      <c r="Z5" s="64"/>
      <c r="AA5" s="73"/>
      <c r="AB5" s="64" t="s">
        <v>82</v>
      </c>
    </row>
    <row r="6" s="48" customFormat="1" ht="22.5" customHeight="1" spans="1:27">
      <c r="A6" s="65" t="s">
        <v>41</v>
      </c>
      <c r="B6" s="66">
        <f>'[2]21一般公共预算支出'!C7</f>
        <v>9857</v>
      </c>
      <c r="C6" s="66">
        <v>10422</v>
      </c>
      <c r="D6" s="67">
        <f t="shared" si="0"/>
        <v>5.73196712995841</v>
      </c>
      <c r="E6" s="48">
        <f t="shared" si="1"/>
        <v>50546</v>
      </c>
      <c r="F6" s="68">
        <v>39089</v>
      </c>
      <c r="G6" s="68">
        <v>457</v>
      </c>
      <c r="H6" s="68">
        <v>11000</v>
      </c>
      <c r="I6" s="71">
        <f t="shared" si="2"/>
        <v>412.792939028102</v>
      </c>
      <c r="J6" s="68"/>
      <c r="K6" s="68"/>
      <c r="L6" s="68"/>
      <c r="N6" s="68"/>
      <c r="O6" s="72"/>
      <c r="P6" s="68"/>
      <c r="Q6" s="72"/>
      <c r="R6" s="68"/>
      <c r="S6" s="72"/>
      <c r="T6" s="68"/>
      <c r="U6" s="72"/>
      <c r="V6" s="68"/>
      <c r="W6" s="72"/>
      <c r="X6" s="68"/>
      <c r="Y6" s="72"/>
      <c r="Z6" s="68"/>
      <c r="AA6" s="72"/>
    </row>
    <row r="7" s="48" customFormat="1" ht="22.5" customHeight="1" spans="1:27">
      <c r="A7" s="65" t="s">
        <v>42</v>
      </c>
      <c r="B7" s="66">
        <f>'[2]21一般公共预算支出'!C8</f>
        <v>0</v>
      </c>
      <c r="C7" s="66"/>
      <c r="D7" s="67" t="str">
        <f t="shared" si="0"/>
        <v/>
      </c>
      <c r="E7" s="48">
        <f t="shared" si="1"/>
        <v>0</v>
      </c>
      <c r="F7" s="68"/>
      <c r="G7" s="68"/>
      <c r="H7" s="68"/>
      <c r="I7" s="71" t="e">
        <f t="shared" si="2"/>
        <v>#DIV/0!</v>
      </c>
      <c r="J7" s="68"/>
      <c r="K7" s="68"/>
      <c r="L7" s="68"/>
      <c r="N7" s="68"/>
      <c r="O7" s="72"/>
      <c r="P7" s="68"/>
      <c r="Q7" s="72"/>
      <c r="R7" s="68"/>
      <c r="S7" s="72"/>
      <c r="T7" s="68"/>
      <c r="U7" s="72"/>
      <c r="V7" s="68"/>
      <c r="W7" s="72"/>
      <c r="X7" s="68"/>
      <c r="Y7" s="72"/>
      <c r="Z7" s="68"/>
      <c r="AA7" s="72"/>
    </row>
    <row r="8" s="48" customFormat="1" ht="22.5" customHeight="1" spans="1:27">
      <c r="A8" s="65" t="s">
        <v>43</v>
      </c>
      <c r="B8" s="66">
        <f>'[2]21一般公共预算支出'!C9</f>
        <v>0</v>
      </c>
      <c r="C8" s="66"/>
      <c r="D8" s="67" t="str">
        <f t="shared" si="0"/>
        <v/>
      </c>
      <c r="E8" s="48">
        <f t="shared" si="1"/>
        <v>3502</v>
      </c>
      <c r="F8" s="68">
        <v>3502</v>
      </c>
      <c r="G8" s="68"/>
      <c r="H8" s="68"/>
      <c r="I8" s="71" t="e">
        <f t="shared" si="2"/>
        <v>#DIV/0!</v>
      </c>
      <c r="J8" s="68"/>
      <c r="K8" s="68"/>
      <c r="L8" s="68"/>
      <c r="N8" s="68"/>
      <c r="O8" s="72"/>
      <c r="P8" s="68"/>
      <c r="Q8" s="72"/>
      <c r="R8" s="68"/>
      <c r="S8" s="72"/>
      <c r="T8" s="68"/>
      <c r="U8" s="72"/>
      <c r="V8" s="68"/>
      <c r="W8" s="72"/>
      <c r="X8" s="68"/>
      <c r="Y8" s="72"/>
      <c r="Z8" s="68"/>
      <c r="AA8" s="72"/>
    </row>
    <row r="9" s="48" customFormat="1" ht="22.5" customHeight="1" spans="1:27">
      <c r="A9" s="65" t="s">
        <v>44</v>
      </c>
      <c r="B9" s="66">
        <f>'[2]21一般公共预算支出'!C10</f>
        <v>413</v>
      </c>
      <c r="C9" s="66">
        <v>445</v>
      </c>
      <c r="D9" s="67">
        <f t="shared" si="0"/>
        <v>7.74818401937046</v>
      </c>
      <c r="E9" s="48">
        <f t="shared" si="1"/>
        <v>58846</v>
      </c>
      <c r="F9" s="68">
        <v>43846</v>
      </c>
      <c r="G9" s="68"/>
      <c r="H9" s="68">
        <v>15000</v>
      </c>
      <c r="I9" s="71">
        <f t="shared" si="2"/>
        <v>14148.4261501211</v>
      </c>
      <c r="J9" s="68"/>
      <c r="K9" s="68"/>
      <c r="L9" s="68"/>
      <c r="N9" s="68"/>
      <c r="O9" s="72"/>
      <c r="P9" s="68"/>
      <c r="Q9" s="72"/>
      <c r="R9" s="68"/>
      <c r="S9" s="72"/>
      <c r="T9" s="68"/>
      <c r="U9" s="72"/>
      <c r="V9" s="68"/>
      <c r="W9" s="72"/>
      <c r="X9" s="68"/>
      <c r="Y9" s="72"/>
      <c r="Z9" s="68"/>
      <c r="AA9" s="72"/>
    </row>
    <row r="10" s="48" customFormat="1" ht="22.5" customHeight="1" spans="1:27">
      <c r="A10" s="65" t="s">
        <v>45</v>
      </c>
      <c r="B10" s="66">
        <f>'[2]21一般公共预算支出'!C11</f>
        <v>218</v>
      </c>
      <c r="C10" s="66">
        <v>37</v>
      </c>
      <c r="D10" s="67">
        <f t="shared" si="0"/>
        <v>-83.0275229357798</v>
      </c>
      <c r="E10" s="48">
        <f t="shared" si="1"/>
        <v>109887</v>
      </c>
      <c r="F10" s="68">
        <v>52877</v>
      </c>
      <c r="G10" s="68">
        <v>5010</v>
      </c>
      <c r="H10" s="68">
        <v>52000</v>
      </c>
      <c r="I10" s="71">
        <f t="shared" si="2"/>
        <v>50306.880733945</v>
      </c>
      <c r="J10" s="68"/>
      <c r="K10" s="68"/>
      <c r="L10" s="68"/>
      <c r="N10" s="68"/>
      <c r="O10" s="72"/>
      <c r="P10" s="68"/>
      <c r="Q10" s="72"/>
      <c r="R10" s="68"/>
      <c r="S10" s="72"/>
      <c r="T10" s="68"/>
      <c r="U10" s="72"/>
      <c r="V10" s="68"/>
      <c r="W10" s="72"/>
      <c r="X10" s="68"/>
      <c r="Y10" s="72"/>
      <c r="Z10" s="68"/>
      <c r="AA10" s="72"/>
    </row>
    <row r="11" s="48" customFormat="1" ht="22.5" customHeight="1" spans="1:27">
      <c r="A11" s="65" t="s">
        <v>46</v>
      </c>
      <c r="B11" s="66">
        <f>'[2]21一般公共预算支出'!C12</f>
        <v>8719</v>
      </c>
      <c r="C11" s="66">
        <v>11440</v>
      </c>
      <c r="D11" s="67">
        <f t="shared" si="0"/>
        <v>31.2077073058837</v>
      </c>
      <c r="E11" s="48">
        <f t="shared" si="1"/>
        <v>22942</v>
      </c>
      <c r="F11" s="68">
        <v>4942</v>
      </c>
      <c r="G11" s="68"/>
      <c r="H11" s="68">
        <v>18000</v>
      </c>
      <c r="I11" s="71">
        <f t="shared" si="2"/>
        <v>163.12650533318</v>
      </c>
      <c r="J11" s="68"/>
      <c r="K11" s="68"/>
      <c r="L11" s="68"/>
      <c r="N11" s="68"/>
      <c r="O11" s="72"/>
      <c r="P11" s="68"/>
      <c r="Q11" s="72"/>
      <c r="R11" s="68"/>
      <c r="S11" s="72"/>
      <c r="T11" s="68"/>
      <c r="U11" s="72"/>
      <c r="V11" s="68"/>
      <c r="W11" s="72"/>
      <c r="X11" s="68"/>
      <c r="Y11" s="72"/>
      <c r="Z11" s="68"/>
      <c r="AA11" s="72"/>
    </row>
    <row r="12" s="48" customFormat="1" ht="22.5" customHeight="1" spans="1:27">
      <c r="A12" s="65" t="s">
        <v>47</v>
      </c>
      <c r="B12" s="66">
        <f>'[2]21一般公共预算支出'!C13</f>
        <v>70</v>
      </c>
      <c r="C12" s="66">
        <v>47</v>
      </c>
      <c r="D12" s="67">
        <f t="shared" si="0"/>
        <v>-32.8571428571429</v>
      </c>
      <c r="E12" s="48">
        <f t="shared" si="1"/>
        <v>27138</v>
      </c>
      <c r="F12" s="68">
        <v>12138</v>
      </c>
      <c r="G12" s="68"/>
      <c r="H12" s="68">
        <v>15000</v>
      </c>
      <c r="I12" s="71">
        <f t="shared" si="2"/>
        <v>38668.5714285714</v>
      </c>
      <c r="J12" s="68"/>
      <c r="K12" s="68"/>
      <c r="L12" s="68"/>
      <c r="N12" s="68"/>
      <c r="O12" s="72"/>
      <c r="P12" s="68"/>
      <c r="Q12" s="72"/>
      <c r="R12" s="68"/>
      <c r="S12" s="72"/>
      <c r="T12" s="68"/>
      <c r="U12" s="72"/>
      <c r="V12" s="68"/>
      <c r="W12" s="72"/>
      <c r="X12" s="68"/>
      <c r="Y12" s="72"/>
      <c r="Z12" s="68"/>
      <c r="AA12" s="72"/>
    </row>
    <row r="13" s="48" customFormat="1" ht="22.5" customHeight="1" spans="1:27">
      <c r="A13" s="65" t="s">
        <v>48</v>
      </c>
      <c r="B13" s="66">
        <f>'[2]21一般公共预算支出'!C14</f>
        <v>745</v>
      </c>
      <c r="C13" s="66">
        <v>800</v>
      </c>
      <c r="D13" s="67">
        <f t="shared" si="0"/>
        <v>7.38255033557047</v>
      </c>
      <c r="E13" s="48">
        <f t="shared" si="1"/>
        <v>69955</v>
      </c>
      <c r="F13" s="68">
        <v>57050</v>
      </c>
      <c r="G13" s="68">
        <v>12905</v>
      </c>
      <c r="H13" s="68"/>
      <c r="I13" s="71">
        <f t="shared" si="2"/>
        <v>9289.93288590604</v>
      </c>
      <c r="J13" s="68"/>
      <c r="K13" s="68"/>
      <c r="L13" s="68"/>
      <c r="N13" s="68"/>
      <c r="O13" s="72"/>
      <c r="P13" s="68"/>
      <c r="Q13" s="72"/>
      <c r="R13" s="68"/>
      <c r="S13" s="72"/>
      <c r="T13" s="68"/>
      <c r="U13" s="72"/>
      <c r="V13" s="68"/>
      <c r="W13" s="72"/>
      <c r="X13" s="68"/>
      <c r="Y13" s="72"/>
      <c r="Z13" s="68"/>
      <c r="AA13" s="72"/>
    </row>
    <row r="14" s="48" customFormat="1" ht="22.5" customHeight="1" spans="1:27">
      <c r="A14" s="65" t="s">
        <v>49</v>
      </c>
      <c r="B14" s="66">
        <f>'[2]21一般公共预算支出'!C15</f>
        <v>117</v>
      </c>
      <c r="C14" s="66">
        <v>362</v>
      </c>
      <c r="D14" s="67">
        <f t="shared" si="0"/>
        <v>209.401709401709</v>
      </c>
      <c r="E14" s="48">
        <f t="shared" si="1"/>
        <v>71573</v>
      </c>
      <c r="F14" s="68">
        <v>44417</v>
      </c>
      <c r="G14" s="68">
        <v>2156</v>
      </c>
      <c r="H14" s="68">
        <v>25000</v>
      </c>
      <c r="I14" s="71">
        <f t="shared" si="2"/>
        <v>61073.5042735043</v>
      </c>
      <c r="J14" s="68"/>
      <c r="K14" s="68"/>
      <c r="L14" s="68"/>
      <c r="N14" s="68"/>
      <c r="O14" s="72"/>
      <c r="P14" s="68"/>
      <c r="Q14" s="72"/>
      <c r="R14" s="68"/>
      <c r="S14" s="72"/>
      <c r="T14" s="68"/>
      <c r="U14" s="72"/>
      <c r="V14" s="68"/>
      <c r="W14" s="72"/>
      <c r="X14" s="68"/>
      <c r="Y14" s="72"/>
      <c r="Z14" s="68"/>
      <c r="AA14" s="72"/>
    </row>
    <row r="15" s="48" customFormat="1" ht="22.5" customHeight="1" spans="1:27">
      <c r="A15" s="65" t="s">
        <v>50</v>
      </c>
      <c r="B15" s="66">
        <f>'[2]21一般公共预算支出'!C16</f>
        <v>1843</v>
      </c>
      <c r="C15" s="66">
        <v>1626</v>
      </c>
      <c r="D15" s="67">
        <f t="shared" si="0"/>
        <v>-11.7742810634834</v>
      </c>
      <c r="E15" s="48">
        <f t="shared" si="1"/>
        <v>18627</v>
      </c>
      <c r="F15" s="68">
        <v>12168</v>
      </c>
      <c r="G15" s="68">
        <v>1459</v>
      </c>
      <c r="H15" s="68">
        <v>5000</v>
      </c>
      <c r="I15" s="71">
        <f t="shared" si="2"/>
        <v>910.689093868692</v>
      </c>
      <c r="J15" s="68"/>
      <c r="K15" s="68"/>
      <c r="L15" s="68"/>
      <c r="N15" s="68"/>
      <c r="O15" s="72"/>
      <c r="P15" s="68"/>
      <c r="Q15" s="72"/>
      <c r="R15" s="68"/>
      <c r="S15" s="72"/>
      <c r="T15" s="68"/>
      <c r="U15" s="72"/>
      <c r="V15" s="68"/>
      <c r="W15" s="72"/>
      <c r="X15" s="68"/>
      <c r="Y15" s="72"/>
      <c r="Z15" s="68"/>
      <c r="AA15" s="72"/>
    </row>
    <row r="16" s="48" customFormat="1" ht="22.5" customHeight="1" spans="1:27">
      <c r="A16" s="65" t="s">
        <v>51</v>
      </c>
      <c r="B16" s="66">
        <f>'[2]21一般公共预算支出'!C17</f>
        <v>67787</v>
      </c>
      <c r="C16" s="66">
        <v>57574</v>
      </c>
      <c r="D16" s="67">
        <f t="shared" si="0"/>
        <v>-15.0663106495346</v>
      </c>
      <c r="E16" s="48">
        <f t="shared" si="1"/>
        <v>69363</v>
      </c>
      <c r="F16" s="68">
        <v>45077</v>
      </c>
      <c r="G16" s="68">
        <v>1486</v>
      </c>
      <c r="H16" s="68">
        <v>22800</v>
      </c>
      <c r="I16" s="71">
        <f t="shared" si="2"/>
        <v>2.32492955876495</v>
      </c>
      <c r="J16" s="68"/>
      <c r="K16" s="68"/>
      <c r="L16" s="68"/>
      <c r="N16" s="68"/>
      <c r="O16" s="72"/>
      <c r="P16" s="68"/>
      <c r="Q16" s="72"/>
      <c r="R16" s="68"/>
      <c r="S16" s="72"/>
      <c r="T16" s="68"/>
      <c r="U16" s="72"/>
      <c r="V16" s="68"/>
      <c r="W16" s="72"/>
      <c r="X16" s="68"/>
      <c r="Y16" s="72"/>
      <c r="Z16" s="68"/>
      <c r="AA16" s="72"/>
    </row>
    <row r="17" s="48" customFormat="1" ht="22.5" customHeight="1" spans="1:27">
      <c r="A17" s="65" t="s">
        <v>52</v>
      </c>
      <c r="B17" s="66">
        <f>'[2]21一般公共预算支出'!C18</f>
        <v>1030</v>
      </c>
      <c r="C17" s="66">
        <v>675</v>
      </c>
      <c r="D17" s="67">
        <f t="shared" si="0"/>
        <v>-34.4660194174757</v>
      </c>
      <c r="E17" s="48">
        <f t="shared" si="1"/>
        <v>37519</v>
      </c>
      <c r="F17" s="68">
        <v>11839</v>
      </c>
      <c r="G17" s="68">
        <v>7680</v>
      </c>
      <c r="H17" s="68">
        <v>18000</v>
      </c>
      <c r="I17" s="71">
        <f t="shared" si="2"/>
        <v>3542.6213592233</v>
      </c>
      <c r="J17" s="68"/>
      <c r="K17" s="68"/>
      <c r="L17" s="68"/>
      <c r="N17" s="68"/>
      <c r="O17" s="72"/>
      <c r="P17" s="68"/>
      <c r="Q17" s="72"/>
      <c r="R17" s="68"/>
      <c r="S17" s="72"/>
      <c r="T17" s="68"/>
      <c r="U17" s="72"/>
      <c r="V17" s="68"/>
      <c r="W17" s="72"/>
      <c r="X17" s="68"/>
      <c r="Y17" s="72"/>
      <c r="Z17" s="68"/>
      <c r="AA17" s="72"/>
    </row>
    <row r="18" s="48" customFormat="1" ht="22.5" customHeight="1" spans="1:27">
      <c r="A18" s="65" t="s">
        <v>53</v>
      </c>
      <c r="B18" s="66">
        <f>'[2]21一般公共预算支出'!C19</f>
        <v>0</v>
      </c>
      <c r="C18" s="66"/>
      <c r="D18" s="67" t="str">
        <f t="shared" si="0"/>
        <v/>
      </c>
      <c r="E18" s="48">
        <f t="shared" si="1"/>
        <v>22654</v>
      </c>
      <c r="F18" s="68">
        <v>14654</v>
      </c>
      <c r="G18" s="68"/>
      <c r="H18" s="68">
        <v>8000</v>
      </c>
      <c r="I18" s="71" t="e">
        <f t="shared" si="2"/>
        <v>#DIV/0!</v>
      </c>
      <c r="J18" s="68"/>
      <c r="K18" s="68"/>
      <c r="L18" s="68"/>
      <c r="N18" s="68"/>
      <c r="O18" s="72"/>
      <c r="P18" s="68"/>
      <c r="Q18" s="72"/>
      <c r="R18" s="68"/>
      <c r="S18" s="72"/>
      <c r="T18" s="68"/>
      <c r="U18" s="72"/>
      <c r="V18" s="68"/>
      <c r="W18" s="72"/>
      <c r="X18" s="68"/>
      <c r="Y18" s="72"/>
      <c r="Z18" s="68"/>
      <c r="AA18" s="72"/>
    </row>
    <row r="19" s="48" customFormat="1" ht="22.5" customHeight="1" spans="1:27">
      <c r="A19" s="65" t="s">
        <v>83</v>
      </c>
      <c r="B19" s="66">
        <f>'[2]21一般公共预算支出'!C20</f>
        <v>914</v>
      </c>
      <c r="C19" s="66">
        <v>23106</v>
      </c>
      <c r="D19" s="67">
        <f t="shared" si="0"/>
        <v>2428.00875273523</v>
      </c>
      <c r="E19" s="48">
        <f t="shared" si="1"/>
        <v>22607</v>
      </c>
      <c r="F19" s="68">
        <v>6607</v>
      </c>
      <c r="G19" s="68"/>
      <c r="H19" s="68">
        <v>16000</v>
      </c>
      <c r="I19" s="71">
        <f t="shared" si="2"/>
        <v>2373.41356673961</v>
      </c>
      <c r="J19" s="68"/>
      <c r="K19" s="68"/>
      <c r="L19" s="68"/>
      <c r="N19" s="68"/>
      <c r="O19" s="72"/>
      <c r="P19" s="68"/>
      <c r="Q19" s="72"/>
      <c r="R19" s="68"/>
      <c r="S19" s="72"/>
      <c r="T19" s="68"/>
      <c r="U19" s="72"/>
      <c r="V19" s="68"/>
      <c r="W19" s="72"/>
      <c r="X19" s="68"/>
      <c r="Y19" s="72"/>
      <c r="Z19" s="68"/>
      <c r="AA19" s="72"/>
    </row>
    <row r="20" s="48" customFormat="1" ht="22.5" customHeight="1" spans="1:27">
      <c r="A20" s="65" t="s">
        <v>55</v>
      </c>
      <c r="B20" s="66">
        <f>'[2]21一般公共预算支出'!C21</f>
        <v>240</v>
      </c>
      <c r="C20" s="66">
        <v>551</v>
      </c>
      <c r="D20" s="67">
        <f t="shared" si="0"/>
        <v>129.583333333333</v>
      </c>
      <c r="E20" s="48">
        <f t="shared" si="1"/>
        <v>2218</v>
      </c>
      <c r="F20" s="68">
        <v>1548</v>
      </c>
      <c r="G20" s="68">
        <v>670</v>
      </c>
      <c r="H20" s="68"/>
      <c r="I20" s="71">
        <f t="shared" si="2"/>
        <v>824.166666666667</v>
      </c>
      <c r="J20" s="68"/>
      <c r="K20" s="68"/>
      <c r="L20" s="68"/>
      <c r="N20" s="68"/>
      <c r="O20" s="72"/>
      <c r="P20" s="68"/>
      <c r="Q20" s="72"/>
      <c r="R20" s="68"/>
      <c r="S20" s="72"/>
      <c r="T20" s="68"/>
      <c r="U20" s="72"/>
      <c r="V20" s="68"/>
      <c r="W20" s="72"/>
      <c r="X20" s="68"/>
      <c r="Y20" s="72"/>
      <c r="Z20" s="68"/>
      <c r="AA20" s="72"/>
    </row>
    <row r="21" s="48" customFormat="1" ht="22.5" customHeight="1" spans="1:27">
      <c r="A21" s="65" t="s">
        <v>56</v>
      </c>
      <c r="B21" s="66">
        <f>'[2]21一般公共预算支出'!C22</f>
        <v>2000</v>
      </c>
      <c r="C21" s="66">
        <v>200</v>
      </c>
      <c r="D21" s="67">
        <f t="shared" si="0"/>
        <v>-90</v>
      </c>
      <c r="E21" s="48">
        <f t="shared" si="1"/>
        <v>500</v>
      </c>
      <c r="F21" s="68">
        <v>500</v>
      </c>
      <c r="G21" s="68"/>
      <c r="H21" s="68"/>
      <c r="I21" s="71">
        <f t="shared" si="2"/>
        <v>-75</v>
      </c>
      <c r="J21" s="68"/>
      <c r="K21" s="68"/>
      <c r="L21" s="68"/>
      <c r="N21" s="68"/>
      <c r="O21" s="72"/>
      <c r="P21" s="68"/>
      <c r="Q21" s="72"/>
      <c r="R21" s="68"/>
      <c r="S21" s="72"/>
      <c r="T21" s="68"/>
      <c r="U21" s="72"/>
      <c r="V21" s="68"/>
      <c r="W21" s="72"/>
      <c r="X21" s="68"/>
      <c r="Y21" s="72"/>
      <c r="Z21" s="68"/>
      <c r="AA21" s="72"/>
    </row>
    <row r="22" s="48" customFormat="1" ht="22.5" customHeight="1" spans="1:27">
      <c r="A22" s="65" t="s">
        <v>57</v>
      </c>
      <c r="B22" s="66">
        <f>'[2]21一般公共预算支出'!C23</f>
        <v>0</v>
      </c>
      <c r="C22" s="66"/>
      <c r="D22" s="67" t="str">
        <f t="shared" si="0"/>
        <v/>
      </c>
      <c r="E22" s="48">
        <f t="shared" si="1"/>
        <v>0</v>
      </c>
      <c r="F22" s="68"/>
      <c r="G22" s="68"/>
      <c r="H22" s="68"/>
      <c r="I22" s="71" t="e">
        <f t="shared" si="2"/>
        <v>#DIV/0!</v>
      </c>
      <c r="J22" s="68"/>
      <c r="K22" s="68"/>
      <c r="L22" s="68"/>
      <c r="N22" s="68"/>
      <c r="O22" s="72"/>
      <c r="P22" s="68"/>
      <c r="Q22" s="72"/>
      <c r="R22" s="68"/>
      <c r="S22" s="72"/>
      <c r="T22" s="68"/>
      <c r="U22" s="72"/>
      <c r="V22" s="68"/>
      <c r="W22" s="72"/>
      <c r="X22" s="68"/>
      <c r="Y22" s="72"/>
      <c r="Z22" s="68"/>
      <c r="AA22" s="72"/>
    </row>
    <row r="23" s="48" customFormat="1" ht="22.5" customHeight="1" spans="1:27">
      <c r="A23" s="65" t="s">
        <v>58</v>
      </c>
      <c r="B23" s="66">
        <f>'[2]21一般公共预算支出'!C24</f>
        <v>11</v>
      </c>
      <c r="C23" s="66">
        <v>80</v>
      </c>
      <c r="D23" s="67">
        <f t="shared" si="0"/>
        <v>627.272727272727</v>
      </c>
      <c r="E23" s="48">
        <f t="shared" si="1"/>
        <v>15365</v>
      </c>
      <c r="F23" s="68">
        <v>6365</v>
      </c>
      <c r="G23" s="68"/>
      <c r="H23" s="68">
        <v>9000</v>
      </c>
      <c r="I23" s="71">
        <f t="shared" si="2"/>
        <v>139581.818181818</v>
      </c>
      <c r="J23" s="68"/>
      <c r="K23" s="68"/>
      <c r="L23" s="68"/>
      <c r="N23" s="68"/>
      <c r="O23" s="72"/>
      <c r="P23" s="68"/>
      <c r="Q23" s="72"/>
      <c r="R23" s="68"/>
      <c r="S23" s="72"/>
      <c r="T23" s="68"/>
      <c r="U23" s="72"/>
      <c r="V23" s="68"/>
      <c r="W23" s="72"/>
      <c r="X23" s="68"/>
      <c r="Y23" s="72"/>
      <c r="Z23" s="68"/>
      <c r="AA23" s="72"/>
    </row>
    <row r="24" s="48" customFormat="1" ht="22.5" customHeight="1" spans="1:27">
      <c r="A24" s="65" t="s">
        <v>59</v>
      </c>
      <c r="B24" s="66">
        <f>'[2]21一般公共预算支出'!C25</f>
        <v>0</v>
      </c>
      <c r="C24" s="66"/>
      <c r="D24" s="67" t="str">
        <f t="shared" si="0"/>
        <v/>
      </c>
      <c r="E24" s="48">
        <f t="shared" si="1"/>
        <v>25969</v>
      </c>
      <c r="F24" s="68">
        <v>12875</v>
      </c>
      <c r="G24" s="68">
        <v>13094</v>
      </c>
      <c r="H24" s="68"/>
      <c r="I24" s="71" t="e">
        <f t="shared" si="2"/>
        <v>#DIV/0!</v>
      </c>
      <c r="J24" s="68"/>
      <c r="K24" s="68"/>
      <c r="L24" s="68"/>
      <c r="N24" s="68"/>
      <c r="O24" s="72"/>
      <c r="P24" s="68"/>
      <c r="Q24" s="72"/>
      <c r="R24" s="68"/>
      <c r="S24" s="72"/>
      <c r="T24" s="68"/>
      <c r="U24" s="72"/>
      <c r="V24" s="68"/>
      <c r="W24" s="72"/>
      <c r="X24" s="68"/>
      <c r="Y24" s="72"/>
      <c r="Z24" s="68"/>
      <c r="AA24" s="72"/>
    </row>
    <row r="25" s="48" customFormat="1" ht="22.5" customHeight="1" spans="1:27">
      <c r="A25" s="65" t="s">
        <v>60</v>
      </c>
      <c r="B25" s="66">
        <f>'[2]21一般公共预算支出'!C26</f>
        <v>0</v>
      </c>
      <c r="C25" s="66"/>
      <c r="D25" s="67" t="str">
        <f t="shared" si="0"/>
        <v/>
      </c>
      <c r="E25" s="48">
        <f t="shared" si="1"/>
        <v>1420</v>
      </c>
      <c r="F25" s="68">
        <v>20</v>
      </c>
      <c r="G25" s="68"/>
      <c r="H25" s="68">
        <v>1400</v>
      </c>
      <c r="I25" s="71" t="e">
        <f t="shared" si="2"/>
        <v>#DIV/0!</v>
      </c>
      <c r="J25" s="68"/>
      <c r="K25" s="68"/>
      <c r="L25" s="68"/>
      <c r="N25" s="68"/>
      <c r="O25" s="72"/>
      <c r="P25" s="68"/>
      <c r="Q25" s="72"/>
      <c r="R25" s="68"/>
      <c r="S25" s="72"/>
      <c r="T25" s="68"/>
      <c r="U25" s="72"/>
      <c r="V25" s="68"/>
      <c r="W25" s="72"/>
      <c r="X25" s="68"/>
      <c r="Y25" s="72"/>
      <c r="Z25" s="68"/>
      <c r="AA25" s="72"/>
    </row>
    <row r="26" s="48" customFormat="1" ht="22.5" customHeight="1" spans="1:27">
      <c r="A26" s="65" t="s">
        <v>61</v>
      </c>
      <c r="B26" s="66">
        <f>'[2]21一般公共预算支出'!C27</f>
        <v>925</v>
      </c>
      <c r="C26" s="66">
        <v>1286</v>
      </c>
      <c r="D26" s="67">
        <f t="shared" si="0"/>
        <v>39.027027027027</v>
      </c>
      <c r="E26" s="48">
        <f t="shared" si="1"/>
        <v>4786</v>
      </c>
      <c r="F26" s="68">
        <v>3986</v>
      </c>
      <c r="G26" s="68"/>
      <c r="H26" s="68">
        <v>800</v>
      </c>
      <c r="I26" s="71">
        <f t="shared" si="2"/>
        <v>417.405405405405</v>
      </c>
      <c r="J26" s="68"/>
      <c r="K26" s="68"/>
      <c r="L26" s="68"/>
      <c r="N26" s="68"/>
      <c r="O26" s="72"/>
      <c r="P26" s="68"/>
      <c r="Q26" s="72"/>
      <c r="R26" s="68"/>
      <c r="S26" s="72"/>
      <c r="T26" s="68"/>
      <c r="U26" s="72"/>
      <c r="V26" s="68"/>
      <c r="W26" s="72"/>
      <c r="X26" s="68"/>
      <c r="Y26" s="72"/>
      <c r="Z26" s="68"/>
      <c r="AA26" s="72"/>
    </row>
    <row r="27" s="48" customFormat="1" ht="22.5" customHeight="1" spans="1:27">
      <c r="A27" s="65" t="s">
        <v>62</v>
      </c>
      <c r="B27" s="66">
        <f>'[2]21一般公共预算支出'!C28</f>
        <v>0</v>
      </c>
      <c r="C27" s="66"/>
      <c r="D27" s="67" t="str">
        <f t="shared" si="0"/>
        <v/>
      </c>
      <c r="E27" s="48">
        <f t="shared" si="1"/>
        <v>7000</v>
      </c>
      <c r="F27" s="68">
        <v>7000</v>
      </c>
      <c r="G27" s="68"/>
      <c r="H27" s="68"/>
      <c r="I27" s="71" t="e">
        <f t="shared" si="2"/>
        <v>#DIV/0!</v>
      </c>
      <c r="J27" s="68"/>
      <c r="K27" s="68"/>
      <c r="L27" s="68"/>
      <c r="N27" s="68"/>
      <c r="O27" s="72"/>
      <c r="P27" s="68"/>
      <c r="Q27" s="72"/>
      <c r="R27" s="68"/>
      <c r="S27" s="72"/>
      <c r="T27" s="68"/>
      <c r="U27" s="72"/>
      <c r="V27" s="68"/>
      <c r="W27" s="72"/>
      <c r="X27" s="68"/>
      <c r="Y27" s="72"/>
      <c r="Z27" s="68"/>
      <c r="AA27" s="72"/>
    </row>
    <row r="28" s="48" customFormat="1" ht="22.5" customHeight="1" spans="1:27">
      <c r="A28" s="65" t="s">
        <v>63</v>
      </c>
      <c r="B28" s="66">
        <f>'[2]21一般公共预算支出'!C29</f>
        <v>1360</v>
      </c>
      <c r="C28" s="66">
        <v>160</v>
      </c>
      <c r="D28" s="67">
        <f t="shared" si="0"/>
        <v>-88.2352941176471</v>
      </c>
      <c r="E28" s="48">
        <f t="shared" si="1"/>
        <v>4148</v>
      </c>
      <c r="F28" s="68">
        <v>161133</v>
      </c>
      <c r="G28" s="68">
        <v>15</v>
      </c>
      <c r="H28" s="68">
        <v>-157000</v>
      </c>
      <c r="I28" s="71">
        <f t="shared" si="2"/>
        <v>205</v>
      </c>
      <c r="J28" s="68"/>
      <c r="K28" s="68"/>
      <c r="L28" s="68"/>
      <c r="N28" s="68"/>
      <c r="O28" s="72"/>
      <c r="P28" s="68"/>
      <c r="Q28" s="72"/>
      <c r="R28" s="68"/>
      <c r="S28" s="72"/>
      <c r="T28" s="68"/>
      <c r="U28" s="72"/>
      <c r="V28" s="68"/>
      <c r="W28" s="72"/>
      <c r="X28" s="68"/>
      <c r="Y28" s="72"/>
      <c r="Z28" s="68"/>
      <c r="AA28" s="72"/>
    </row>
    <row r="29" s="48" customFormat="1" ht="22.5" customHeight="1" spans="1:27">
      <c r="A29" s="65" t="s">
        <v>64</v>
      </c>
      <c r="B29" s="66">
        <f>'[2]21一般公共预算支出'!C30</f>
        <v>2229</v>
      </c>
      <c r="C29" s="66">
        <v>2380</v>
      </c>
      <c r="D29" s="67">
        <f t="shared" si="0"/>
        <v>6.77433826828174</v>
      </c>
      <c r="E29" s="48">
        <f t="shared" si="1"/>
        <v>34828</v>
      </c>
      <c r="F29" s="68">
        <v>34828</v>
      </c>
      <c r="G29" s="68"/>
      <c r="H29" s="68">
        <v>0</v>
      </c>
      <c r="I29" s="71">
        <f t="shared" si="2"/>
        <v>1462.49439210408</v>
      </c>
      <c r="J29" s="68"/>
      <c r="K29" s="68"/>
      <c r="L29" s="68"/>
      <c r="N29" s="68"/>
      <c r="O29" s="72"/>
      <c r="P29" s="68"/>
      <c r="Q29" s="72"/>
      <c r="R29" s="68"/>
      <c r="S29" s="72"/>
      <c r="T29" s="68"/>
      <c r="U29" s="72"/>
      <c r="V29" s="68"/>
      <c r="W29" s="72"/>
      <c r="X29" s="68"/>
      <c r="Y29" s="72"/>
      <c r="Z29" s="68"/>
      <c r="AA29" s="72"/>
    </row>
    <row r="30" s="48" customFormat="1" ht="22.5" customHeight="1" spans="1:27">
      <c r="A30" s="65" t="s">
        <v>65</v>
      </c>
      <c r="B30" s="66">
        <f>'[2]21一般公共预算支出'!C31</f>
        <v>5</v>
      </c>
      <c r="C30" s="66">
        <v>14</v>
      </c>
      <c r="D30" s="67">
        <f t="shared" si="0"/>
        <v>180</v>
      </c>
      <c r="E30" s="48">
        <f t="shared" si="1"/>
        <v>0</v>
      </c>
      <c r="F30" s="68"/>
      <c r="G30" s="68"/>
      <c r="H30" s="68">
        <v>0</v>
      </c>
      <c r="I30" s="71">
        <f t="shared" si="2"/>
        <v>-100</v>
      </c>
      <c r="J30" s="68"/>
      <c r="K30" s="68"/>
      <c r="L30" s="68"/>
      <c r="N30" s="68"/>
      <c r="O30" s="72"/>
      <c r="P30" s="68"/>
      <c r="Q30" s="72"/>
      <c r="R30" s="68"/>
      <c r="S30" s="72"/>
      <c r="T30" s="68"/>
      <c r="U30" s="72"/>
      <c r="V30" s="68"/>
      <c r="W30" s="72"/>
      <c r="X30" s="68"/>
      <c r="Y30" s="72"/>
      <c r="Z30" s="68"/>
      <c r="AA30" s="72"/>
    </row>
  </sheetData>
  <mergeCells count="1">
    <mergeCell ref="A2:D2"/>
  </mergeCells>
  <conditionalFormatting sqref="N5:AA30">
    <cfRule type="cellIs" dxfId="0" priority="1" operator="lessThan">
      <formula>0</formula>
    </cfRule>
  </conditionalFormatting>
  <printOptions horizontalCentered="1"/>
  <pageMargins left="0.78740157480315" right="0.78740157480315" top="1.41732283464567" bottom="1.37795275590551" header="0" footer="0.984251968503937"/>
  <pageSetup paperSize="9" scale="81" firstPageNumber="3" fitToHeight="0" orientation="portrait" blackAndWhite="1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0"/>
  <sheetViews>
    <sheetView showZeros="0" view="pageBreakPreview" zoomScaleNormal="100" zoomScaleSheetLayoutView="100" workbookViewId="0">
      <pane xSplit="1" ySplit="4" topLeftCell="B1234" activePane="bottomRight" state="frozen"/>
      <selection/>
      <selection pane="topRight"/>
      <selection pane="bottomLeft"/>
      <selection pane="bottomRight" activeCell="B1260" sqref="B1260"/>
    </sheetView>
  </sheetViews>
  <sheetFormatPr defaultColWidth="8.8" defaultRowHeight="14.25" customHeight="1" outlineLevelCol="6"/>
  <cols>
    <col min="1" max="1" width="9" style="25" customWidth="1"/>
    <col min="2" max="2" width="52.625" style="25" customWidth="1"/>
    <col min="3" max="5" width="10.5" style="25" customWidth="1"/>
    <col min="6" max="7" width="10.5" style="12" customWidth="1"/>
    <col min="8" max="30" width="9" style="12"/>
    <col min="31" max="16382" width="8.8" style="12"/>
  </cols>
  <sheetData>
    <row r="1" spans="1:5">
      <c r="A1" s="26"/>
      <c r="E1" s="27" t="s">
        <v>84</v>
      </c>
    </row>
    <row r="2" ht="22.5" spans="1:7">
      <c r="A2" s="16" t="s">
        <v>85</v>
      </c>
      <c r="B2" s="16"/>
      <c r="C2" s="16"/>
      <c r="D2" s="16"/>
      <c r="E2" s="16"/>
      <c r="F2" s="16"/>
      <c r="G2" s="16"/>
    </row>
    <row r="3" spans="1:7">
      <c r="A3" s="28"/>
      <c r="B3" s="17"/>
      <c r="C3" s="17"/>
      <c r="D3" s="17"/>
      <c r="E3" s="17"/>
      <c r="F3" s="17"/>
      <c r="G3" s="24" t="s">
        <v>2</v>
      </c>
    </row>
    <row r="4" ht="35" customHeight="1" spans="1:7">
      <c r="A4" s="29" t="s">
        <v>86</v>
      </c>
      <c r="B4" s="30"/>
      <c r="C4" s="31" t="s">
        <v>87</v>
      </c>
      <c r="D4" s="31" t="s">
        <v>88</v>
      </c>
      <c r="E4" s="19" t="s">
        <v>89</v>
      </c>
      <c r="F4" s="19"/>
      <c r="G4" s="19"/>
    </row>
    <row r="5" ht="32" customHeight="1" spans="1:7">
      <c r="A5" s="18" t="s">
        <v>90</v>
      </c>
      <c r="B5" s="30" t="s">
        <v>91</v>
      </c>
      <c r="C5" s="32"/>
      <c r="D5" s="32"/>
      <c r="E5" s="19" t="s">
        <v>92</v>
      </c>
      <c r="F5" s="33" t="s">
        <v>93</v>
      </c>
      <c r="G5" s="33" t="s">
        <v>94</v>
      </c>
    </row>
    <row r="6" ht="18.75" customHeight="1" spans="1:7">
      <c r="A6" s="20">
        <v>201</v>
      </c>
      <c r="B6" s="34" t="s">
        <v>95</v>
      </c>
      <c r="C6" s="21">
        <f>C7+C19+C28+C39+C50+C61+C72+C80+C89+C102+C111+C122+C134+C141+C149+C155+C162+C169+C176+C183+C190+C198+C204+C210+C217+C232</f>
        <v>9857</v>
      </c>
      <c r="D6" s="21">
        <f>D7+D19+D28+D39+D50+D61+D72+D80+D89+D102+D111+D122+D134+D141+D149+D155+D162+D169+D176+D183+D190+D198+D204+D210+D217+D232</f>
        <v>10009</v>
      </c>
      <c r="E6" s="21">
        <f>E7+E19+E28+E39+E50+E61+E72+E80+E89+E102+E111+E122+E134+E141+E149+E155+E162+E169+E176+E183+E190+E198+E204+E210+E217+E232</f>
        <v>10422</v>
      </c>
      <c r="F6" s="35">
        <f t="shared" ref="F6:F69" si="0">E6/C6*100</f>
        <v>105.731967129958</v>
      </c>
      <c r="G6" s="35">
        <f t="shared" ref="G6:G69" si="1">E6/D6*100</f>
        <v>104.126286342292</v>
      </c>
    </row>
    <row r="7" ht="18.75" customHeight="1" spans="1:7">
      <c r="A7" s="20">
        <v>20101</v>
      </c>
      <c r="B7" s="36" t="s">
        <v>96</v>
      </c>
      <c r="C7" s="21">
        <f>SUM(C8:C18)</f>
        <v>0</v>
      </c>
      <c r="D7" s="21">
        <f>SUM(D8:D18)</f>
        <v>0</v>
      </c>
      <c r="E7" s="21">
        <f>'[3]表二 (县区过渡表)'!C7</f>
        <v>3</v>
      </c>
      <c r="F7" s="35" t="e">
        <f t="shared" si="0"/>
        <v>#DIV/0!</v>
      </c>
      <c r="G7" s="35" t="e">
        <f t="shared" si="1"/>
        <v>#DIV/0!</v>
      </c>
    </row>
    <row r="8" ht="18.75" customHeight="1" spans="1:7">
      <c r="A8" s="20">
        <v>2010101</v>
      </c>
      <c r="B8" s="36" t="s">
        <v>97</v>
      </c>
      <c r="C8" s="21"/>
      <c r="D8" s="21"/>
      <c r="E8" s="21">
        <f>'[3]表二 (县区过渡表)'!C8</f>
        <v>0</v>
      </c>
      <c r="F8" s="35" t="e">
        <f t="shared" si="0"/>
        <v>#DIV/0!</v>
      </c>
      <c r="G8" s="35" t="e">
        <f t="shared" si="1"/>
        <v>#DIV/0!</v>
      </c>
    </row>
    <row r="9" ht="18.75" customHeight="1" spans="1:7">
      <c r="A9" s="20">
        <v>2010102</v>
      </c>
      <c r="B9" s="36" t="s">
        <v>98</v>
      </c>
      <c r="C9" s="21"/>
      <c r="D9" s="21"/>
      <c r="E9" s="21">
        <f>'[3]表二 (县区过渡表)'!C9</f>
        <v>3</v>
      </c>
      <c r="F9" s="35" t="e">
        <f t="shared" si="0"/>
        <v>#DIV/0!</v>
      </c>
      <c r="G9" s="35" t="e">
        <f t="shared" si="1"/>
        <v>#DIV/0!</v>
      </c>
    </row>
    <row r="10" ht="18.75" customHeight="1" spans="1:7">
      <c r="A10" s="20">
        <v>2010103</v>
      </c>
      <c r="B10" s="37" t="s">
        <v>99</v>
      </c>
      <c r="C10" s="21"/>
      <c r="D10" s="21"/>
      <c r="E10" s="21">
        <f>'[3]表二 (县区过渡表)'!C10</f>
        <v>0</v>
      </c>
      <c r="F10" s="35" t="e">
        <f t="shared" si="0"/>
        <v>#DIV/0!</v>
      </c>
      <c r="G10" s="35" t="e">
        <f t="shared" si="1"/>
        <v>#DIV/0!</v>
      </c>
    </row>
    <row r="11" ht="18.75" customHeight="1" spans="1:7">
      <c r="A11" s="20">
        <v>2010104</v>
      </c>
      <c r="B11" s="37" t="s">
        <v>100</v>
      </c>
      <c r="C11" s="21"/>
      <c r="D11" s="21"/>
      <c r="E11" s="21">
        <f>'[3]表二 (县区过渡表)'!C11</f>
        <v>0</v>
      </c>
      <c r="F11" s="35" t="e">
        <f t="shared" si="0"/>
        <v>#DIV/0!</v>
      </c>
      <c r="G11" s="35" t="e">
        <f t="shared" si="1"/>
        <v>#DIV/0!</v>
      </c>
    </row>
    <row r="12" ht="18.75" customHeight="1" spans="1:7">
      <c r="A12" s="20">
        <v>2010105</v>
      </c>
      <c r="B12" s="37" t="s">
        <v>101</v>
      </c>
      <c r="C12" s="21"/>
      <c r="D12" s="21"/>
      <c r="E12" s="21">
        <f>'[3]表二 (县区过渡表)'!C12</f>
        <v>0</v>
      </c>
      <c r="F12" s="35" t="e">
        <f t="shared" si="0"/>
        <v>#DIV/0!</v>
      </c>
      <c r="G12" s="35" t="e">
        <f t="shared" si="1"/>
        <v>#DIV/0!</v>
      </c>
    </row>
    <row r="13" ht="18.75" customHeight="1" spans="1:7">
      <c r="A13" s="20">
        <v>2010106</v>
      </c>
      <c r="B13" s="34" t="s">
        <v>102</v>
      </c>
      <c r="C13" s="21"/>
      <c r="D13" s="21"/>
      <c r="E13" s="21">
        <f>'[3]表二 (县区过渡表)'!C13</f>
        <v>0</v>
      </c>
      <c r="F13" s="35" t="e">
        <f t="shared" si="0"/>
        <v>#DIV/0!</v>
      </c>
      <c r="G13" s="35" t="e">
        <f t="shared" si="1"/>
        <v>#DIV/0!</v>
      </c>
    </row>
    <row r="14" ht="18.75" customHeight="1" spans="1:7">
      <c r="A14" s="20">
        <v>2010107</v>
      </c>
      <c r="B14" s="34" t="s">
        <v>103</v>
      </c>
      <c r="C14" s="21"/>
      <c r="D14" s="21"/>
      <c r="E14" s="21">
        <f>'[3]表二 (县区过渡表)'!C14</f>
        <v>0</v>
      </c>
      <c r="F14" s="35" t="e">
        <f t="shared" si="0"/>
        <v>#DIV/0!</v>
      </c>
      <c r="G14" s="35" t="e">
        <f t="shared" si="1"/>
        <v>#DIV/0!</v>
      </c>
    </row>
    <row r="15" ht="18.75" customHeight="1" spans="1:7">
      <c r="A15" s="20">
        <v>2010108</v>
      </c>
      <c r="B15" s="34" t="s">
        <v>104</v>
      </c>
      <c r="C15" s="21"/>
      <c r="D15" s="21"/>
      <c r="E15" s="21">
        <f>'[3]表二 (县区过渡表)'!C15</f>
        <v>0</v>
      </c>
      <c r="F15" s="35" t="e">
        <f t="shared" si="0"/>
        <v>#DIV/0!</v>
      </c>
      <c r="G15" s="35" t="e">
        <f t="shared" si="1"/>
        <v>#DIV/0!</v>
      </c>
    </row>
    <row r="16" ht="18.75" customHeight="1" spans="1:7">
      <c r="A16" s="20">
        <v>2010109</v>
      </c>
      <c r="B16" s="34" t="s">
        <v>105</v>
      </c>
      <c r="C16" s="21"/>
      <c r="D16" s="21"/>
      <c r="E16" s="21">
        <f>'[3]表二 (县区过渡表)'!C16</f>
        <v>0</v>
      </c>
      <c r="F16" s="35" t="e">
        <f t="shared" si="0"/>
        <v>#DIV/0!</v>
      </c>
      <c r="G16" s="35" t="e">
        <f t="shared" si="1"/>
        <v>#DIV/0!</v>
      </c>
    </row>
    <row r="17" ht="18.75" customHeight="1" spans="1:7">
      <c r="A17" s="20">
        <v>2010150</v>
      </c>
      <c r="B17" s="34" t="s">
        <v>106</v>
      </c>
      <c r="C17" s="21"/>
      <c r="D17" s="21"/>
      <c r="E17" s="21">
        <f>'[3]表二 (县区过渡表)'!C17</f>
        <v>0</v>
      </c>
      <c r="F17" s="35" t="e">
        <f t="shared" si="0"/>
        <v>#DIV/0!</v>
      </c>
      <c r="G17" s="35" t="e">
        <f t="shared" si="1"/>
        <v>#DIV/0!</v>
      </c>
    </row>
    <row r="18" ht="18.75" customHeight="1" spans="1:7">
      <c r="A18" s="20">
        <v>2010199</v>
      </c>
      <c r="B18" s="34" t="s">
        <v>107</v>
      </c>
      <c r="C18" s="21"/>
      <c r="D18" s="21"/>
      <c r="E18" s="21">
        <f>'[3]表二 (县区过渡表)'!C18</f>
        <v>0</v>
      </c>
      <c r="F18" s="35" t="e">
        <f t="shared" si="0"/>
        <v>#DIV/0!</v>
      </c>
      <c r="G18" s="35" t="e">
        <f t="shared" si="1"/>
        <v>#DIV/0!</v>
      </c>
    </row>
    <row r="19" ht="18.75" customHeight="1" spans="1:7">
      <c r="A19" s="20">
        <v>20102</v>
      </c>
      <c r="B19" s="36" t="s">
        <v>108</v>
      </c>
      <c r="C19" s="21">
        <f>SUM(C20:C27)</f>
        <v>0</v>
      </c>
      <c r="D19" s="21">
        <f>SUM(D20:D27)</f>
        <v>0</v>
      </c>
      <c r="E19" s="21">
        <f>'[3]表二 (县区过渡表)'!C19</f>
        <v>0</v>
      </c>
      <c r="F19" s="35" t="e">
        <f t="shared" si="0"/>
        <v>#DIV/0!</v>
      </c>
      <c r="G19" s="35" t="e">
        <f t="shared" si="1"/>
        <v>#DIV/0!</v>
      </c>
    </row>
    <row r="20" ht="18.75" customHeight="1" spans="1:7">
      <c r="A20" s="20">
        <v>2010201</v>
      </c>
      <c r="B20" s="36" t="s">
        <v>97</v>
      </c>
      <c r="C20" s="21"/>
      <c r="D20" s="21"/>
      <c r="E20" s="21">
        <f>'[3]表二 (县区过渡表)'!C20</f>
        <v>0</v>
      </c>
      <c r="F20" s="35" t="e">
        <f t="shared" si="0"/>
        <v>#DIV/0!</v>
      </c>
      <c r="G20" s="35" t="e">
        <f t="shared" si="1"/>
        <v>#DIV/0!</v>
      </c>
    </row>
    <row r="21" ht="18.75" customHeight="1" spans="1:7">
      <c r="A21" s="20">
        <v>2010202</v>
      </c>
      <c r="B21" s="36" t="s">
        <v>98</v>
      </c>
      <c r="C21" s="21"/>
      <c r="D21" s="21"/>
      <c r="E21" s="21">
        <f>'[3]表二 (县区过渡表)'!C21</f>
        <v>0</v>
      </c>
      <c r="F21" s="35" t="e">
        <f t="shared" si="0"/>
        <v>#DIV/0!</v>
      </c>
      <c r="G21" s="35" t="e">
        <f t="shared" si="1"/>
        <v>#DIV/0!</v>
      </c>
    </row>
    <row r="22" ht="18.75" customHeight="1" spans="1:7">
      <c r="A22" s="20">
        <v>2010203</v>
      </c>
      <c r="B22" s="37" t="s">
        <v>99</v>
      </c>
      <c r="C22" s="21"/>
      <c r="D22" s="21"/>
      <c r="E22" s="21">
        <f>'[3]表二 (县区过渡表)'!C22</f>
        <v>0</v>
      </c>
      <c r="F22" s="35" t="e">
        <f t="shared" si="0"/>
        <v>#DIV/0!</v>
      </c>
      <c r="G22" s="35" t="e">
        <f t="shared" si="1"/>
        <v>#DIV/0!</v>
      </c>
    </row>
    <row r="23" ht="18.75" customHeight="1" spans="1:7">
      <c r="A23" s="20">
        <v>2010204</v>
      </c>
      <c r="B23" s="37" t="s">
        <v>109</v>
      </c>
      <c r="C23" s="21"/>
      <c r="D23" s="21"/>
      <c r="E23" s="21">
        <f>'[3]表二 (县区过渡表)'!C23</f>
        <v>0</v>
      </c>
      <c r="F23" s="35" t="e">
        <f t="shared" si="0"/>
        <v>#DIV/0!</v>
      </c>
      <c r="G23" s="35" t="e">
        <f t="shared" si="1"/>
        <v>#DIV/0!</v>
      </c>
    </row>
    <row r="24" ht="18.75" customHeight="1" spans="1:7">
      <c r="A24" s="20">
        <v>2010205</v>
      </c>
      <c r="B24" s="37" t="s">
        <v>110</v>
      </c>
      <c r="C24" s="21"/>
      <c r="D24" s="21"/>
      <c r="E24" s="21">
        <f>'[3]表二 (县区过渡表)'!C24</f>
        <v>0</v>
      </c>
      <c r="F24" s="35" t="e">
        <f t="shared" si="0"/>
        <v>#DIV/0!</v>
      </c>
      <c r="G24" s="35" t="e">
        <f t="shared" si="1"/>
        <v>#DIV/0!</v>
      </c>
    </row>
    <row r="25" ht="18.75" customHeight="1" spans="1:7">
      <c r="A25" s="20">
        <v>2010206</v>
      </c>
      <c r="B25" s="37" t="s">
        <v>111</v>
      </c>
      <c r="C25" s="21"/>
      <c r="D25" s="21"/>
      <c r="E25" s="21">
        <f>'[3]表二 (县区过渡表)'!C25</f>
        <v>0</v>
      </c>
      <c r="F25" s="35" t="e">
        <f t="shared" si="0"/>
        <v>#DIV/0!</v>
      </c>
      <c r="G25" s="35" t="e">
        <f t="shared" si="1"/>
        <v>#DIV/0!</v>
      </c>
    </row>
    <row r="26" ht="18.75" customHeight="1" spans="1:7">
      <c r="A26" s="20">
        <v>2010250</v>
      </c>
      <c r="B26" s="37" t="s">
        <v>106</v>
      </c>
      <c r="C26" s="21"/>
      <c r="D26" s="21"/>
      <c r="E26" s="21">
        <f>'[3]表二 (县区过渡表)'!C26</f>
        <v>0</v>
      </c>
      <c r="F26" s="35" t="e">
        <f t="shared" si="0"/>
        <v>#DIV/0!</v>
      </c>
      <c r="G26" s="35" t="e">
        <f t="shared" si="1"/>
        <v>#DIV/0!</v>
      </c>
    </row>
    <row r="27" ht="18.75" customHeight="1" spans="1:7">
      <c r="A27" s="20">
        <v>2010299</v>
      </c>
      <c r="B27" s="37" t="s">
        <v>112</v>
      </c>
      <c r="C27" s="21"/>
      <c r="D27" s="21"/>
      <c r="E27" s="21">
        <f>'[3]表二 (县区过渡表)'!C27</f>
        <v>0</v>
      </c>
      <c r="F27" s="35" t="e">
        <f t="shared" si="0"/>
        <v>#DIV/0!</v>
      </c>
      <c r="G27" s="35" t="e">
        <f t="shared" si="1"/>
        <v>#DIV/0!</v>
      </c>
    </row>
    <row r="28" ht="18.75" customHeight="1" spans="1:7">
      <c r="A28" s="20">
        <v>20103</v>
      </c>
      <c r="B28" s="36" t="s">
        <v>113</v>
      </c>
      <c r="C28" s="21">
        <f>SUM(C29:C38)</f>
        <v>5132</v>
      </c>
      <c r="D28" s="21">
        <f>SUM(D29:D38)</f>
        <v>5423</v>
      </c>
      <c r="E28" s="21">
        <f>'[3]表二 (县区过渡表)'!C28</f>
        <v>5019</v>
      </c>
      <c r="F28" s="35">
        <f t="shared" si="0"/>
        <v>97.7981293842556</v>
      </c>
      <c r="G28" s="35">
        <f t="shared" si="1"/>
        <v>92.5502489397013</v>
      </c>
    </row>
    <row r="29" ht="18.75" customHeight="1" spans="1:7">
      <c r="A29" s="20">
        <v>2010301</v>
      </c>
      <c r="B29" s="36" t="s">
        <v>97</v>
      </c>
      <c r="C29" s="21">
        <v>1647</v>
      </c>
      <c r="D29" s="21">
        <v>1830</v>
      </c>
      <c r="E29" s="21">
        <f>'[3]表二 (县区过渡表)'!C29</f>
        <v>1348</v>
      </c>
      <c r="F29" s="35">
        <f t="shared" si="0"/>
        <v>81.8457802064359</v>
      </c>
      <c r="G29" s="35">
        <f t="shared" si="1"/>
        <v>73.6612021857923</v>
      </c>
    </row>
    <row r="30" ht="18.75" customHeight="1" spans="1:7">
      <c r="A30" s="20">
        <v>2010302</v>
      </c>
      <c r="B30" s="36" t="s">
        <v>98</v>
      </c>
      <c r="C30" s="21">
        <v>0</v>
      </c>
      <c r="D30" s="21">
        <v>0</v>
      </c>
      <c r="E30" s="21">
        <f>'[3]表二 (县区过渡表)'!C30</f>
        <v>0</v>
      </c>
      <c r="F30" s="35" t="e">
        <f t="shared" si="0"/>
        <v>#DIV/0!</v>
      </c>
      <c r="G30" s="35" t="e">
        <f t="shared" si="1"/>
        <v>#DIV/0!</v>
      </c>
    </row>
    <row r="31" ht="18.75" customHeight="1" spans="1:7">
      <c r="A31" s="20">
        <v>2010303</v>
      </c>
      <c r="B31" s="37" t="s">
        <v>99</v>
      </c>
      <c r="C31" s="21">
        <v>524</v>
      </c>
      <c r="D31" s="21">
        <v>464</v>
      </c>
      <c r="E31" s="21">
        <f>'[3]表二 (县区过渡表)'!C31</f>
        <v>516</v>
      </c>
      <c r="F31" s="35">
        <f t="shared" si="0"/>
        <v>98.4732824427481</v>
      </c>
      <c r="G31" s="35">
        <f t="shared" si="1"/>
        <v>111.206896551724</v>
      </c>
    </row>
    <row r="32" ht="18.75" customHeight="1" spans="1:7">
      <c r="A32" s="20">
        <v>2010304</v>
      </c>
      <c r="B32" s="37" t="s">
        <v>114</v>
      </c>
      <c r="C32" s="21">
        <v>0</v>
      </c>
      <c r="D32" s="21">
        <v>0</v>
      </c>
      <c r="E32" s="21">
        <f>'[3]表二 (县区过渡表)'!C32</f>
        <v>0</v>
      </c>
      <c r="F32" s="35" t="e">
        <f t="shared" si="0"/>
        <v>#DIV/0!</v>
      </c>
      <c r="G32" s="35" t="e">
        <f t="shared" si="1"/>
        <v>#DIV/0!</v>
      </c>
    </row>
    <row r="33" ht="18.75" customHeight="1" spans="1:7">
      <c r="A33" s="20">
        <v>2010305</v>
      </c>
      <c r="B33" s="37" t="s">
        <v>115</v>
      </c>
      <c r="C33" s="21">
        <v>0</v>
      </c>
      <c r="D33" s="21">
        <v>0</v>
      </c>
      <c r="E33" s="21">
        <f>'[3]表二 (县区过渡表)'!C33</f>
        <v>0</v>
      </c>
      <c r="F33" s="35" t="e">
        <f t="shared" si="0"/>
        <v>#DIV/0!</v>
      </c>
      <c r="G33" s="35" t="e">
        <f t="shared" si="1"/>
        <v>#DIV/0!</v>
      </c>
    </row>
    <row r="34" ht="18.75" customHeight="1" spans="1:7">
      <c r="A34" s="20">
        <v>2010306</v>
      </c>
      <c r="B34" s="38" t="s">
        <v>116</v>
      </c>
      <c r="C34" s="21">
        <v>0</v>
      </c>
      <c r="D34" s="21">
        <v>0</v>
      </c>
      <c r="E34" s="21">
        <f>'[3]表二 (县区过渡表)'!C34</f>
        <v>0</v>
      </c>
      <c r="F34" s="35" t="e">
        <f t="shared" si="0"/>
        <v>#DIV/0!</v>
      </c>
      <c r="G34" s="35" t="e">
        <f t="shared" si="1"/>
        <v>#DIV/0!</v>
      </c>
    </row>
    <row r="35" ht="18.75" customHeight="1" spans="1:7">
      <c r="A35" s="20">
        <v>2010308</v>
      </c>
      <c r="B35" s="36" t="s">
        <v>117</v>
      </c>
      <c r="C35" s="21">
        <v>5</v>
      </c>
      <c r="D35" s="21">
        <v>4</v>
      </c>
      <c r="E35" s="21">
        <f>'[3]表二 (县区过渡表)'!C35</f>
        <v>3</v>
      </c>
      <c r="F35" s="35">
        <f t="shared" si="0"/>
        <v>60</v>
      </c>
      <c r="G35" s="35">
        <f t="shared" si="1"/>
        <v>75</v>
      </c>
    </row>
    <row r="36" ht="18.75" customHeight="1" spans="1:7">
      <c r="A36" s="20">
        <v>2010309</v>
      </c>
      <c r="B36" s="37" t="s">
        <v>118</v>
      </c>
      <c r="C36" s="21">
        <v>0</v>
      </c>
      <c r="D36" s="21">
        <v>0</v>
      </c>
      <c r="E36" s="21">
        <f>'[3]表二 (县区过渡表)'!C36</f>
        <v>0</v>
      </c>
      <c r="F36" s="35" t="e">
        <f t="shared" si="0"/>
        <v>#DIV/0!</v>
      </c>
      <c r="G36" s="35" t="e">
        <f t="shared" si="1"/>
        <v>#DIV/0!</v>
      </c>
    </row>
    <row r="37" ht="18.75" customHeight="1" spans="1:7">
      <c r="A37" s="20">
        <v>2010350</v>
      </c>
      <c r="B37" s="37" t="s">
        <v>106</v>
      </c>
      <c r="C37" s="21">
        <v>0</v>
      </c>
      <c r="D37" s="21">
        <v>0</v>
      </c>
      <c r="E37" s="21">
        <f>'[3]表二 (县区过渡表)'!C37</f>
        <v>0</v>
      </c>
      <c r="F37" s="35" t="e">
        <f t="shared" si="0"/>
        <v>#DIV/0!</v>
      </c>
      <c r="G37" s="35" t="e">
        <f t="shared" si="1"/>
        <v>#DIV/0!</v>
      </c>
    </row>
    <row r="38" ht="18.75" customHeight="1" spans="1:7">
      <c r="A38" s="20">
        <v>2010399</v>
      </c>
      <c r="B38" s="37" t="s">
        <v>119</v>
      </c>
      <c r="C38" s="21">
        <v>2956</v>
      </c>
      <c r="D38" s="21">
        <v>3125</v>
      </c>
      <c r="E38" s="21">
        <f>'[3]表二 (县区过渡表)'!C38</f>
        <v>3152</v>
      </c>
      <c r="F38" s="35">
        <f t="shared" si="0"/>
        <v>106.630581867388</v>
      </c>
      <c r="G38" s="35">
        <f t="shared" si="1"/>
        <v>100.864</v>
      </c>
    </row>
    <row r="39" ht="18.75" customHeight="1" spans="1:7">
      <c r="A39" s="20">
        <v>20104</v>
      </c>
      <c r="B39" s="36" t="s">
        <v>120</v>
      </c>
      <c r="C39" s="21">
        <f>SUM(C40:C49)</f>
        <v>218</v>
      </c>
      <c r="D39" s="21">
        <f>SUM(D40:D49)</f>
        <v>444</v>
      </c>
      <c r="E39" s="21">
        <f>'[3]表二 (县区过渡表)'!C39</f>
        <v>356</v>
      </c>
      <c r="F39" s="35">
        <f t="shared" si="0"/>
        <v>163.302752293578</v>
      </c>
      <c r="G39" s="35">
        <f t="shared" si="1"/>
        <v>80.1801801801802</v>
      </c>
    </row>
    <row r="40" ht="18.75" customHeight="1" spans="1:7">
      <c r="A40" s="20">
        <v>2010401</v>
      </c>
      <c r="B40" s="36" t="s">
        <v>97</v>
      </c>
      <c r="C40" s="21">
        <v>168</v>
      </c>
      <c r="D40" s="21">
        <v>162</v>
      </c>
      <c r="E40" s="21">
        <f>'[3]表二 (县区过渡表)'!C40</f>
        <v>256</v>
      </c>
      <c r="F40" s="35">
        <f t="shared" si="0"/>
        <v>152.380952380952</v>
      </c>
      <c r="G40" s="35">
        <f t="shared" si="1"/>
        <v>158.024691358025</v>
      </c>
    </row>
    <row r="41" ht="18.75" customHeight="1" spans="1:7">
      <c r="A41" s="20">
        <v>2010402</v>
      </c>
      <c r="B41" s="36" t="s">
        <v>98</v>
      </c>
      <c r="C41" s="21"/>
      <c r="D41" s="21"/>
      <c r="E41" s="21">
        <f>'[3]表二 (县区过渡表)'!C41</f>
        <v>0</v>
      </c>
      <c r="F41" s="35" t="e">
        <f t="shared" si="0"/>
        <v>#DIV/0!</v>
      </c>
      <c r="G41" s="35" t="e">
        <f t="shared" si="1"/>
        <v>#DIV/0!</v>
      </c>
    </row>
    <row r="42" ht="18.75" customHeight="1" spans="1:7">
      <c r="A42" s="20">
        <v>2010403</v>
      </c>
      <c r="B42" s="37" t="s">
        <v>99</v>
      </c>
      <c r="C42" s="21"/>
      <c r="D42" s="21"/>
      <c r="E42" s="21">
        <f>'[3]表二 (县区过渡表)'!C42</f>
        <v>0</v>
      </c>
      <c r="F42" s="35" t="e">
        <f t="shared" si="0"/>
        <v>#DIV/0!</v>
      </c>
      <c r="G42" s="35" t="e">
        <f t="shared" si="1"/>
        <v>#DIV/0!</v>
      </c>
    </row>
    <row r="43" ht="18.75" customHeight="1" spans="1:7">
      <c r="A43" s="20">
        <v>2010404</v>
      </c>
      <c r="B43" s="37" t="s">
        <v>121</v>
      </c>
      <c r="C43" s="21"/>
      <c r="D43" s="21"/>
      <c r="E43" s="21">
        <f>'[3]表二 (县区过渡表)'!C43</f>
        <v>0</v>
      </c>
      <c r="F43" s="35" t="e">
        <f t="shared" si="0"/>
        <v>#DIV/0!</v>
      </c>
      <c r="G43" s="35" t="e">
        <f t="shared" si="1"/>
        <v>#DIV/0!</v>
      </c>
    </row>
    <row r="44" ht="18.75" customHeight="1" spans="1:7">
      <c r="A44" s="20">
        <v>2010405</v>
      </c>
      <c r="B44" s="37" t="s">
        <v>122</v>
      </c>
      <c r="C44" s="21"/>
      <c r="D44" s="21"/>
      <c r="E44" s="21">
        <f>'[3]表二 (县区过渡表)'!C44</f>
        <v>0</v>
      </c>
      <c r="F44" s="35" t="e">
        <f t="shared" si="0"/>
        <v>#DIV/0!</v>
      </c>
      <c r="G44" s="35" t="e">
        <f t="shared" si="1"/>
        <v>#DIV/0!</v>
      </c>
    </row>
    <row r="45" ht="18.75" customHeight="1" spans="1:7">
      <c r="A45" s="20">
        <v>2010406</v>
      </c>
      <c r="B45" s="36" t="s">
        <v>123</v>
      </c>
      <c r="C45" s="21"/>
      <c r="D45" s="21"/>
      <c r="E45" s="21">
        <f>'[3]表二 (县区过渡表)'!C45</f>
        <v>0</v>
      </c>
      <c r="F45" s="35" t="e">
        <f t="shared" si="0"/>
        <v>#DIV/0!</v>
      </c>
      <c r="G45" s="35" t="e">
        <f t="shared" si="1"/>
        <v>#DIV/0!</v>
      </c>
    </row>
    <row r="46" ht="18.75" customHeight="1" spans="1:7">
      <c r="A46" s="20">
        <v>2010407</v>
      </c>
      <c r="B46" s="36" t="s">
        <v>124</v>
      </c>
      <c r="C46" s="21"/>
      <c r="D46" s="21"/>
      <c r="E46" s="21">
        <f>'[3]表二 (县区过渡表)'!C46</f>
        <v>0</v>
      </c>
      <c r="F46" s="35" t="e">
        <f t="shared" si="0"/>
        <v>#DIV/0!</v>
      </c>
      <c r="G46" s="35" t="e">
        <f t="shared" si="1"/>
        <v>#DIV/0!</v>
      </c>
    </row>
    <row r="47" ht="18.75" customHeight="1" spans="1:7">
      <c r="A47" s="20">
        <v>2010408</v>
      </c>
      <c r="B47" s="36" t="s">
        <v>125</v>
      </c>
      <c r="C47" s="21"/>
      <c r="D47" s="21"/>
      <c r="E47" s="21">
        <f>'[3]表二 (县区过渡表)'!C47</f>
        <v>0</v>
      </c>
      <c r="F47" s="35" t="e">
        <f t="shared" si="0"/>
        <v>#DIV/0!</v>
      </c>
      <c r="G47" s="35" t="e">
        <f t="shared" si="1"/>
        <v>#DIV/0!</v>
      </c>
    </row>
    <row r="48" ht="18.75" customHeight="1" spans="1:7">
      <c r="A48" s="20">
        <v>2010450</v>
      </c>
      <c r="B48" s="36" t="s">
        <v>106</v>
      </c>
      <c r="C48" s="21"/>
      <c r="D48" s="21"/>
      <c r="E48" s="21">
        <f>'[3]表二 (县区过渡表)'!C48</f>
        <v>0</v>
      </c>
      <c r="F48" s="35" t="e">
        <f t="shared" si="0"/>
        <v>#DIV/0!</v>
      </c>
      <c r="G48" s="35" t="e">
        <f t="shared" si="1"/>
        <v>#DIV/0!</v>
      </c>
    </row>
    <row r="49" ht="18.75" customHeight="1" spans="1:7">
      <c r="A49" s="20">
        <v>2010499</v>
      </c>
      <c r="B49" s="37" t="s">
        <v>126</v>
      </c>
      <c r="C49" s="21">
        <v>50</v>
      </c>
      <c r="D49" s="21">
        <v>282</v>
      </c>
      <c r="E49" s="21">
        <f>'[3]表二 (县区过渡表)'!C49</f>
        <v>100</v>
      </c>
      <c r="F49" s="35">
        <f t="shared" si="0"/>
        <v>200</v>
      </c>
      <c r="G49" s="35">
        <f t="shared" si="1"/>
        <v>35.4609929078014</v>
      </c>
    </row>
    <row r="50" ht="18.75" customHeight="1" spans="1:7">
      <c r="A50" s="20">
        <v>20105</v>
      </c>
      <c r="B50" s="37" t="s">
        <v>127</v>
      </c>
      <c r="C50" s="21">
        <f>SUM(C51:C60)</f>
        <v>66</v>
      </c>
      <c r="D50" s="21">
        <f>SUM(D51:D60)</f>
        <v>58</v>
      </c>
      <c r="E50" s="21">
        <f>'[3]表二 (县区过渡表)'!C50</f>
        <v>114</v>
      </c>
      <c r="F50" s="35">
        <f t="shared" si="0"/>
        <v>172.727272727273</v>
      </c>
      <c r="G50" s="35">
        <f t="shared" si="1"/>
        <v>196.551724137931</v>
      </c>
    </row>
    <row r="51" ht="18.75" customHeight="1" spans="1:7">
      <c r="A51" s="20">
        <v>2010501</v>
      </c>
      <c r="B51" s="37" t="s">
        <v>97</v>
      </c>
      <c r="C51" s="21"/>
      <c r="D51" s="21"/>
      <c r="E51" s="21">
        <f>'[3]表二 (县区过渡表)'!C51</f>
        <v>0</v>
      </c>
      <c r="F51" s="35" t="e">
        <f t="shared" si="0"/>
        <v>#DIV/0!</v>
      </c>
      <c r="G51" s="35" t="e">
        <f t="shared" si="1"/>
        <v>#DIV/0!</v>
      </c>
    </row>
    <row r="52" ht="18.75" customHeight="1" spans="1:7">
      <c r="A52" s="20">
        <v>2010502</v>
      </c>
      <c r="B52" s="34" t="s">
        <v>98</v>
      </c>
      <c r="C52" s="21"/>
      <c r="D52" s="21"/>
      <c r="E52" s="21">
        <f>'[3]表二 (县区过渡表)'!C52</f>
        <v>0</v>
      </c>
      <c r="F52" s="35" t="e">
        <f t="shared" si="0"/>
        <v>#DIV/0!</v>
      </c>
      <c r="G52" s="35" t="e">
        <f t="shared" si="1"/>
        <v>#DIV/0!</v>
      </c>
    </row>
    <row r="53" ht="18.75" customHeight="1" spans="1:7">
      <c r="A53" s="20">
        <v>2010503</v>
      </c>
      <c r="B53" s="36" t="s">
        <v>99</v>
      </c>
      <c r="C53" s="21"/>
      <c r="D53" s="21"/>
      <c r="E53" s="21">
        <f>'[3]表二 (县区过渡表)'!C53</f>
        <v>0</v>
      </c>
      <c r="F53" s="35" t="e">
        <f t="shared" si="0"/>
        <v>#DIV/0!</v>
      </c>
      <c r="G53" s="35" t="e">
        <f t="shared" si="1"/>
        <v>#DIV/0!</v>
      </c>
    </row>
    <row r="54" ht="18.75" customHeight="1" spans="1:7">
      <c r="A54" s="20">
        <v>2010504</v>
      </c>
      <c r="B54" s="36" t="s">
        <v>128</v>
      </c>
      <c r="C54" s="21"/>
      <c r="D54" s="21"/>
      <c r="E54" s="21">
        <f>'[3]表二 (县区过渡表)'!C54</f>
        <v>0</v>
      </c>
      <c r="F54" s="35" t="e">
        <f t="shared" si="0"/>
        <v>#DIV/0!</v>
      </c>
      <c r="G54" s="35" t="e">
        <f t="shared" si="1"/>
        <v>#DIV/0!</v>
      </c>
    </row>
    <row r="55" ht="18.75" customHeight="1" spans="1:7">
      <c r="A55" s="20">
        <v>2010505</v>
      </c>
      <c r="B55" s="36" t="s">
        <v>129</v>
      </c>
      <c r="C55" s="21"/>
      <c r="D55" s="21"/>
      <c r="E55" s="21">
        <f>'[3]表二 (县区过渡表)'!C55</f>
        <v>0</v>
      </c>
      <c r="F55" s="35" t="e">
        <f t="shared" si="0"/>
        <v>#DIV/0!</v>
      </c>
      <c r="G55" s="35" t="e">
        <f t="shared" si="1"/>
        <v>#DIV/0!</v>
      </c>
    </row>
    <row r="56" ht="18.75" customHeight="1" spans="1:7">
      <c r="A56" s="20">
        <v>2010506</v>
      </c>
      <c r="B56" s="37" t="s">
        <v>130</v>
      </c>
      <c r="C56" s="21"/>
      <c r="D56" s="21"/>
      <c r="E56" s="21">
        <f>'[3]表二 (县区过渡表)'!C56</f>
        <v>0</v>
      </c>
      <c r="F56" s="35" t="e">
        <f t="shared" si="0"/>
        <v>#DIV/0!</v>
      </c>
      <c r="G56" s="35" t="e">
        <f t="shared" si="1"/>
        <v>#DIV/0!</v>
      </c>
    </row>
    <row r="57" ht="18.75" customHeight="1" spans="1:7">
      <c r="A57" s="20">
        <v>2010507</v>
      </c>
      <c r="B57" s="37" t="s">
        <v>131</v>
      </c>
      <c r="C57" s="21">
        <v>5</v>
      </c>
      <c r="D57" s="21">
        <v>5</v>
      </c>
      <c r="E57" s="21">
        <f>'[3]表二 (县区过渡表)'!C57</f>
        <v>5</v>
      </c>
      <c r="F57" s="35">
        <f t="shared" si="0"/>
        <v>100</v>
      </c>
      <c r="G57" s="35">
        <f t="shared" si="1"/>
        <v>100</v>
      </c>
    </row>
    <row r="58" ht="18.75" customHeight="1" spans="1:7">
      <c r="A58" s="20">
        <v>2010508</v>
      </c>
      <c r="B58" s="37" t="s">
        <v>132</v>
      </c>
      <c r="C58" s="21"/>
      <c r="D58" s="21"/>
      <c r="E58" s="21">
        <f>'[3]表二 (县区过渡表)'!C58</f>
        <v>0</v>
      </c>
      <c r="F58" s="35" t="e">
        <f t="shared" si="0"/>
        <v>#DIV/0!</v>
      </c>
      <c r="G58" s="35" t="e">
        <f t="shared" si="1"/>
        <v>#DIV/0!</v>
      </c>
    </row>
    <row r="59" ht="18.75" customHeight="1" spans="1:7">
      <c r="A59" s="20">
        <v>2010550</v>
      </c>
      <c r="B59" s="36" t="s">
        <v>106</v>
      </c>
      <c r="C59" s="21"/>
      <c r="D59" s="21"/>
      <c r="E59" s="21">
        <f>'[3]表二 (县区过渡表)'!C59</f>
        <v>0</v>
      </c>
      <c r="F59" s="35" t="e">
        <f t="shared" si="0"/>
        <v>#DIV/0!</v>
      </c>
      <c r="G59" s="35" t="e">
        <f t="shared" si="1"/>
        <v>#DIV/0!</v>
      </c>
    </row>
    <row r="60" ht="18.75" customHeight="1" spans="1:7">
      <c r="A60" s="20">
        <v>2010599</v>
      </c>
      <c r="B60" s="37" t="s">
        <v>133</v>
      </c>
      <c r="C60" s="21">
        <v>61</v>
      </c>
      <c r="D60" s="21">
        <v>53</v>
      </c>
      <c r="E60" s="21">
        <f>'[3]表二 (县区过渡表)'!C60</f>
        <v>109</v>
      </c>
      <c r="F60" s="35">
        <f t="shared" si="0"/>
        <v>178.688524590164</v>
      </c>
      <c r="G60" s="35">
        <f t="shared" si="1"/>
        <v>205.660377358491</v>
      </c>
    </row>
    <row r="61" ht="18.75" customHeight="1" spans="1:7">
      <c r="A61" s="20">
        <v>20106</v>
      </c>
      <c r="B61" s="38" t="s">
        <v>134</v>
      </c>
      <c r="C61" s="21">
        <f>SUM(C62:C71)</f>
        <v>553</v>
      </c>
      <c r="D61" s="21">
        <f>SUM(D62:D71)</f>
        <v>504</v>
      </c>
      <c r="E61" s="21">
        <f>'[3]表二 (县区过渡表)'!C61</f>
        <v>569</v>
      </c>
      <c r="F61" s="35">
        <f t="shared" si="0"/>
        <v>102.893309222423</v>
      </c>
      <c r="G61" s="35">
        <f t="shared" si="1"/>
        <v>112.896825396825</v>
      </c>
    </row>
    <row r="62" ht="18.75" customHeight="1" spans="1:7">
      <c r="A62" s="20">
        <v>2010601</v>
      </c>
      <c r="B62" s="37" t="s">
        <v>97</v>
      </c>
      <c r="C62" s="21">
        <v>228</v>
      </c>
      <c r="D62" s="21">
        <v>242</v>
      </c>
      <c r="E62" s="21">
        <f>'[3]表二 (县区过渡表)'!C62</f>
        <v>293</v>
      </c>
      <c r="F62" s="35">
        <f t="shared" si="0"/>
        <v>128.508771929825</v>
      </c>
      <c r="G62" s="35">
        <f t="shared" si="1"/>
        <v>121.074380165289</v>
      </c>
    </row>
    <row r="63" ht="18.75" customHeight="1" spans="1:7">
      <c r="A63" s="20">
        <v>2010602</v>
      </c>
      <c r="B63" s="34" t="s">
        <v>98</v>
      </c>
      <c r="C63" s="21"/>
      <c r="D63" s="21">
        <v>0</v>
      </c>
      <c r="E63" s="21">
        <f>'[3]表二 (县区过渡表)'!C63</f>
        <v>0</v>
      </c>
      <c r="F63" s="35" t="e">
        <f t="shared" si="0"/>
        <v>#DIV/0!</v>
      </c>
      <c r="G63" s="35" t="e">
        <f t="shared" si="1"/>
        <v>#DIV/0!</v>
      </c>
    </row>
    <row r="64" ht="18.75" customHeight="1" spans="1:7">
      <c r="A64" s="20">
        <v>2010603</v>
      </c>
      <c r="B64" s="34" t="s">
        <v>99</v>
      </c>
      <c r="C64" s="21"/>
      <c r="D64" s="21">
        <v>0</v>
      </c>
      <c r="E64" s="21">
        <f>'[3]表二 (县区过渡表)'!C64</f>
        <v>0</v>
      </c>
      <c r="F64" s="35" t="e">
        <f t="shared" si="0"/>
        <v>#DIV/0!</v>
      </c>
      <c r="G64" s="35" t="e">
        <f t="shared" si="1"/>
        <v>#DIV/0!</v>
      </c>
    </row>
    <row r="65" ht="18.75" customHeight="1" spans="1:7">
      <c r="A65" s="20">
        <v>2010604</v>
      </c>
      <c r="B65" s="34" t="s">
        <v>135</v>
      </c>
      <c r="C65" s="21"/>
      <c r="D65" s="21">
        <v>0</v>
      </c>
      <c r="E65" s="21">
        <f>'[3]表二 (县区过渡表)'!C65</f>
        <v>0</v>
      </c>
      <c r="F65" s="35" t="e">
        <f t="shared" si="0"/>
        <v>#DIV/0!</v>
      </c>
      <c r="G65" s="35" t="e">
        <f t="shared" si="1"/>
        <v>#DIV/0!</v>
      </c>
    </row>
    <row r="66" ht="18.75" customHeight="1" spans="1:7">
      <c r="A66" s="20">
        <v>2010605</v>
      </c>
      <c r="B66" s="34" t="s">
        <v>136</v>
      </c>
      <c r="C66" s="21"/>
      <c r="D66" s="21">
        <v>0</v>
      </c>
      <c r="E66" s="21">
        <f>'[3]表二 (县区过渡表)'!C66</f>
        <v>0</v>
      </c>
      <c r="F66" s="35" t="e">
        <f t="shared" si="0"/>
        <v>#DIV/0!</v>
      </c>
      <c r="G66" s="35" t="e">
        <f t="shared" si="1"/>
        <v>#DIV/0!</v>
      </c>
    </row>
    <row r="67" ht="18.75" customHeight="1" spans="1:7">
      <c r="A67" s="20">
        <v>2010606</v>
      </c>
      <c r="B67" s="34" t="s">
        <v>137</v>
      </c>
      <c r="C67" s="21"/>
      <c r="D67" s="21">
        <v>0</v>
      </c>
      <c r="E67" s="21">
        <f>'[3]表二 (县区过渡表)'!C67</f>
        <v>0</v>
      </c>
      <c r="F67" s="35" t="e">
        <f t="shared" si="0"/>
        <v>#DIV/0!</v>
      </c>
      <c r="G67" s="35" t="e">
        <f t="shared" si="1"/>
        <v>#DIV/0!</v>
      </c>
    </row>
    <row r="68" ht="18.75" customHeight="1" spans="1:7">
      <c r="A68" s="20">
        <v>2010607</v>
      </c>
      <c r="B68" s="36" t="s">
        <v>138</v>
      </c>
      <c r="C68" s="21">
        <v>20</v>
      </c>
      <c r="D68" s="21">
        <v>16</v>
      </c>
      <c r="E68" s="21">
        <f>'[3]表二 (县区过渡表)'!C68</f>
        <v>31</v>
      </c>
      <c r="F68" s="35">
        <f t="shared" si="0"/>
        <v>155</v>
      </c>
      <c r="G68" s="35">
        <f t="shared" si="1"/>
        <v>193.75</v>
      </c>
    </row>
    <row r="69" ht="18.75" customHeight="1" spans="1:7">
      <c r="A69" s="20">
        <v>2010608</v>
      </c>
      <c r="B69" s="37" t="s">
        <v>139</v>
      </c>
      <c r="C69" s="21">
        <v>200</v>
      </c>
      <c r="D69" s="21">
        <v>202</v>
      </c>
      <c r="E69" s="21">
        <f>'[3]表二 (县区过渡表)'!C69</f>
        <v>225</v>
      </c>
      <c r="F69" s="35">
        <f t="shared" si="0"/>
        <v>112.5</v>
      </c>
      <c r="G69" s="35">
        <f t="shared" si="1"/>
        <v>111.386138613861</v>
      </c>
    </row>
    <row r="70" ht="18.75" customHeight="1" spans="1:7">
      <c r="A70" s="20">
        <v>2010650</v>
      </c>
      <c r="B70" s="37" t="s">
        <v>106</v>
      </c>
      <c r="C70" s="21"/>
      <c r="D70" s="21">
        <v>0</v>
      </c>
      <c r="E70" s="21">
        <f>'[3]表二 (县区过渡表)'!C70</f>
        <v>0</v>
      </c>
      <c r="F70" s="35" t="e">
        <f t="shared" ref="F70:F133" si="2">E70/C70*100</f>
        <v>#DIV/0!</v>
      </c>
      <c r="G70" s="35" t="e">
        <f t="shared" ref="G70:G133" si="3">E70/D70*100</f>
        <v>#DIV/0!</v>
      </c>
    </row>
    <row r="71" ht="18.75" customHeight="1" spans="1:7">
      <c r="A71" s="20">
        <v>2010699</v>
      </c>
      <c r="B71" s="37" t="s">
        <v>140</v>
      </c>
      <c r="C71" s="21">
        <v>105</v>
      </c>
      <c r="D71" s="21">
        <v>44</v>
      </c>
      <c r="E71" s="21">
        <f>'[3]表二 (县区过渡表)'!C71</f>
        <v>20</v>
      </c>
      <c r="F71" s="35">
        <f t="shared" si="2"/>
        <v>19.047619047619</v>
      </c>
      <c r="G71" s="35">
        <f t="shared" si="3"/>
        <v>45.4545454545455</v>
      </c>
    </row>
    <row r="72" ht="18.75" customHeight="1" spans="1:7">
      <c r="A72" s="20">
        <v>20107</v>
      </c>
      <c r="B72" s="36" t="s">
        <v>141</v>
      </c>
      <c r="C72" s="21">
        <f>SUM(C73:C79)</f>
        <v>149</v>
      </c>
      <c r="D72" s="21">
        <f>SUM(D73:D79)</f>
        <v>311</v>
      </c>
      <c r="E72" s="21">
        <f>'[3]表二 (县区过渡表)'!C72</f>
        <v>0</v>
      </c>
      <c r="F72" s="35">
        <f t="shared" si="2"/>
        <v>0</v>
      </c>
      <c r="G72" s="35">
        <f t="shared" si="3"/>
        <v>0</v>
      </c>
    </row>
    <row r="73" ht="18.75" customHeight="1" spans="1:7">
      <c r="A73" s="20">
        <v>2010701</v>
      </c>
      <c r="B73" s="36" t="s">
        <v>97</v>
      </c>
      <c r="C73" s="21"/>
      <c r="D73" s="21"/>
      <c r="E73" s="21">
        <f>'[3]表二 (县区过渡表)'!C73</f>
        <v>0</v>
      </c>
      <c r="F73" s="35" t="e">
        <f t="shared" si="2"/>
        <v>#DIV/0!</v>
      </c>
      <c r="G73" s="35" t="e">
        <f t="shared" si="3"/>
        <v>#DIV/0!</v>
      </c>
    </row>
    <row r="74" ht="18.75" customHeight="1" spans="1:7">
      <c r="A74" s="20">
        <v>2010702</v>
      </c>
      <c r="B74" s="36" t="s">
        <v>98</v>
      </c>
      <c r="C74" s="21"/>
      <c r="D74" s="21"/>
      <c r="E74" s="21">
        <f>'[3]表二 (县区过渡表)'!C74</f>
        <v>0</v>
      </c>
      <c r="F74" s="35" t="e">
        <f t="shared" si="2"/>
        <v>#DIV/0!</v>
      </c>
      <c r="G74" s="35" t="e">
        <f t="shared" si="3"/>
        <v>#DIV/0!</v>
      </c>
    </row>
    <row r="75" ht="18.75" customHeight="1" spans="1:7">
      <c r="A75" s="20">
        <v>2010703</v>
      </c>
      <c r="B75" s="37" t="s">
        <v>99</v>
      </c>
      <c r="C75" s="21"/>
      <c r="D75" s="21"/>
      <c r="E75" s="21">
        <f>'[3]表二 (县区过渡表)'!C75</f>
        <v>0</v>
      </c>
      <c r="F75" s="35" t="e">
        <f t="shared" si="2"/>
        <v>#DIV/0!</v>
      </c>
      <c r="G75" s="35" t="e">
        <f t="shared" si="3"/>
        <v>#DIV/0!</v>
      </c>
    </row>
    <row r="76" ht="18.75" customHeight="1" spans="1:7">
      <c r="A76" s="20">
        <v>2010709</v>
      </c>
      <c r="B76" s="36" t="s">
        <v>138</v>
      </c>
      <c r="C76" s="21"/>
      <c r="D76" s="21"/>
      <c r="E76" s="21">
        <f>'[3]表二 (县区过渡表)'!C76</f>
        <v>0</v>
      </c>
      <c r="F76" s="35" t="e">
        <f t="shared" si="2"/>
        <v>#DIV/0!</v>
      </c>
      <c r="G76" s="35" t="e">
        <f t="shared" si="3"/>
        <v>#DIV/0!</v>
      </c>
    </row>
    <row r="77" ht="18.75" customHeight="1" spans="1:7">
      <c r="A77" s="20">
        <v>2010710</v>
      </c>
      <c r="B77" s="37" t="s">
        <v>142</v>
      </c>
      <c r="C77" s="21">
        <v>149</v>
      </c>
      <c r="D77" s="21">
        <v>35</v>
      </c>
      <c r="E77" s="21">
        <f>'[3]表二 (县区过渡表)'!C77</f>
        <v>0</v>
      </c>
      <c r="F77" s="35">
        <f t="shared" si="2"/>
        <v>0</v>
      </c>
      <c r="G77" s="35">
        <f t="shared" si="3"/>
        <v>0</v>
      </c>
    </row>
    <row r="78" ht="18.75" customHeight="1" spans="1:7">
      <c r="A78" s="20">
        <v>2010750</v>
      </c>
      <c r="B78" s="37" t="s">
        <v>106</v>
      </c>
      <c r="C78" s="21"/>
      <c r="D78" s="21"/>
      <c r="E78" s="21">
        <f>'[3]表二 (县区过渡表)'!C78</f>
        <v>0</v>
      </c>
      <c r="F78" s="35" t="e">
        <f t="shared" si="2"/>
        <v>#DIV/0!</v>
      </c>
      <c r="G78" s="35" t="e">
        <f t="shared" si="3"/>
        <v>#DIV/0!</v>
      </c>
    </row>
    <row r="79" ht="18.75" customHeight="1" spans="1:7">
      <c r="A79" s="20">
        <v>2010799</v>
      </c>
      <c r="B79" s="37" t="s">
        <v>143</v>
      </c>
      <c r="C79" s="21"/>
      <c r="D79" s="21">
        <v>276</v>
      </c>
      <c r="E79" s="21">
        <f>'[3]表二 (县区过渡表)'!C79</f>
        <v>0</v>
      </c>
      <c r="F79" s="35" t="e">
        <f t="shared" si="2"/>
        <v>#DIV/0!</v>
      </c>
      <c r="G79" s="35">
        <f t="shared" si="3"/>
        <v>0</v>
      </c>
    </row>
    <row r="80" ht="18.75" customHeight="1" spans="1:7">
      <c r="A80" s="20">
        <v>20108</v>
      </c>
      <c r="B80" s="37" t="s">
        <v>144</v>
      </c>
      <c r="C80" s="21">
        <f>SUM(C81:C88)</f>
        <v>30</v>
      </c>
      <c r="D80" s="21">
        <f>SUM(D81:D88)</f>
        <v>0</v>
      </c>
      <c r="E80" s="21">
        <f>'[3]表二 (县区过渡表)'!C80</f>
        <v>30</v>
      </c>
      <c r="F80" s="35">
        <f t="shared" si="2"/>
        <v>100</v>
      </c>
      <c r="G80" s="35" t="e">
        <f t="shared" si="3"/>
        <v>#DIV/0!</v>
      </c>
    </row>
    <row r="81" ht="18.75" customHeight="1" spans="1:7">
      <c r="A81" s="20">
        <v>2010801</v>
      </c>
      <c r="B81" s="36" t="s">
        <v>97</v>
      </c>
      <c r="C81" s="21"/>
      <c r="D81" s="21"/>
      <c r="E81" s="21">
        <f>'[3]表二 (县区过渡表)'!C81</f>
        <v>0</v>
      </c>
      <c r="F81" s="35" t="e">
        <f t="shared" si="2"/>
        <v>#DIV/0!</v>
      </c>
      <c r="G81" s="35" t="e">
        <f t="shared" si="3"/>
        <v>#DIV/0!</v>
      </c>
    </row>
    <row r="82" ht="18.75" customHeight="1" spans="1:7">
      <c r="A82" s="20">
        <v>2010802</v>
      </c>
      <c r="B82" s="36" t="s">
        <v>98</v>
      </c>
      <c r="C82" s="21"/>
      <c r="D82" s="21"/>
      <c r="E82" s="21">
        <f>'[3]表二 (县区过渡表)'!C82</f>
        <v>0</v>
      </c>
      <c r="F82" s="35" t="e">
        <f t="shared" si="2"/>
        <v>#DIV/0!</v>
      </c>
      <c r="G82" s="35" t="e">
        <f t="shared" si="3"/>
        <v>#DIV/0!</v>
      </c>
    </row>
    <row r="83" ht="18.75" customHeight="1" spans="1:7">
      <c r="A83" s="20">
        <v>2010803</v>
      </c>
      <c r="B83" s="36" t="s">
        <v>99</v>
      </c>
      <c r="C83" s="21"/>
      <c r="D83" s="21"/>
      <c r="E83" s="21">
        <f>'[3]表二 (县区过渡表)'!C83</f>
        <v>0</v>
      </c>
      <c r="F83" s="35" t="e">
        <f t="shared" si="2"/>
        <v>#DIV/0!</v>
      </c>
      <c r="G83" s="35" t="e">
        <f t="shared" si="3"/>
        <v>#DIV/0!</v>
      </c>
    </row>
    <row r="84" ht="18.75" customHeight="1" spans="1:7">
      <c r="A84" s="20">
        <v>2010804</v>
      </c>
      <c r="B84" s="39" t="s">
        <v>145</v>
      </c>
      <c r="C84" s="21"/>
      <c r="D84" s="21"/>
      <c r="E84" s="21">
        <f>'[3]表二 (县区过渡表)'!C84</f>
        <v>0</v>
      </c>
      <c r="F84" s="35" t="e">
        <f t="shared" si="2"/>
        <v>#DIV/0!</v>
      </c>
      <c r="G84" s="35" t="e">
        <f t="shared" si="3"/>
        <v>#DIV/0!</v>
      </c>
    </row>
    <row r="85" ht="18.75" customHeight="1" spans="1:7">
      <c r="A85" s="20">
        <v>2010805</v>
      </c>
      <c r="B85" s="37" t="s">
        <v>146</v>
      </c>
      <c r="C85" s="21"/>
      <c r="D85" s="21"/>
      <c r="E85" s="21">
        <f>'[3]表二 (县区过渡表)'!C85</f>
        <v>0</v>
      </c>
      <c r="F85" s="35" t="e">
        <f t="shared" si="2"/>
        <v>#DIV/0!</v>
      </c>
      <c r="G85" s="35" t="e">
        <f t="shared" si="3"/>
        <v>#DIV/0!</v>
      </c>
    </row>
    <row r="86" ht="18.75" customHeight="1" spans="1:7">
      <c r="A86" s="20">
        <v>2010806</v>
      </c>
      <c r="B86" s="37" t="s">
        <v>138</v>
      </c>
      <c r="C86" s="21"/>
      <c r="D86" s="21"/>
      <c r="E86" s="21">
        <f>'[3]表二 (县区过渡表)'!C86</f>
        <v>0</v>
      </c>
      <c r="F86" s="35" t="e">
        <f t="shared" si="2"/>
        <v>#DIV/0!</v>
      </c>
      <c r="G86" s="35" t="e">
        <f t="shared" si="3"/>
        <v>#DIV/0!</v>
      </c>
    </row>
    <row r="87" ht="18.75" customHeight="1" spans="1:7">
      <c r="A87" s="20">
        <v>2010850</v>
      </c>
      <c r="B87" s="37" t="s">
        <v>106</v>
      </c>
      <c r="C87" s="21"/>
      <c r="D87" s="21"/>
      <c r="E87" s="21">
        <f>'[3]表二 (县区过渡表)'!C87</f>
        <v>0</v>
      </c>
      <c r="F87" s="35" t="e">
        <f t="shared" si="2"/>
        <v>#DIV/0!</v>
      </c>
      <c r="G87" s="35" t="e">
        <f t="shared" si="3"/>
        <v>#DIV/0!</v>
      </c>
    </row>
    <row r="88" ht="18.75" customHeight="1" spans="1:7">
      <c r="A88" s="20">
        <v>2010899</v>
      </c>
      <c r="B88" s="34" t="s">
        <v>147</v>
      </c>
      <c r="C88" s="21">
        <v>30</v>
      </c>
      <c r="D88" s="21"/>
      <c r="E88" s="21">
        <f>'[3]表二 (县区过渡表)'!C88</f>
        <v>30</v>
      </c>
      <c r="F88" s="35">
        <f t="shared" si="2"/>
        <v>100</v>
      </c>
      <c r="G88" s="35" t="e">
        <f t="shared" si="3"/>
        <v>#DIV/0!</v>
      </c>
    </row>
    <row r="89" ht="18.75" customHeight="1" spans="1:7">
      <c r="A89" s="20">
        <v>20109</v>
      </c>
      <c r="B89" s="36" t="s">
        <v>148</v>
      </c>
      <c r="C89" s="21">
        <f>SUM(C90:C101)</f>
        <v>0</v>
      </c>
      <c r="D89" s="21">
        <f>SUM(D90:D101)</f>
        <v>0</v>
      </c>
      <c r="E89" s="21">
        <f>'[3]表二 (县区过渡表)'!C89</f>
        <v>0</v>
      </c>
      <c r="F89" s="35" t="e">
        <f t="shared" si="2"/>
        <v>#DIV/0!</v>
      </c>
      <c r="G89" s="35" t="e">
        <f t="shared" si="3"/>
        <v>#DIV/0!</v>
      </c>
    </row>
    <row r="90" ht="18.75" customHeight="1" spans="1:7">
      <c r="A90" s="20">
        <v>2010901</v>
      </c>
      <c r="B90" s="36" t="s">
        <v>97</v>
      </c>
      <c r="C90" s="21"/>
      <c r="D90" s="21"/>
      <c r="E90" s="21">
        <f>'[3]表二 (县区过渡表)'!C90</f>
        <v>0</v>
      </c>
      <c r="F90" s="35" t="e">
        <f t="shared" si="2"/>
        <v>#DIV/0!</v>
      </c>
      <c r="G90" s="35" t="e">
        <f t="shared" si="3"/>
        <v>#DIV/0!</v>
      </c>
    </row>
    <row r="91" ht="18.75" customHeight="1" spans="1:7">
      <c r="A91" s="20">
        <v>2010902</v>
      </c>
      <c r="B91" s="37" t="s">
        <v>98</v>
      </c>
      <c r="C91" s="21"/>
      <c r="D91" s="21"/>
      <c r="E91" s="21">
        <f>'[3]表二 (县区过渡表)'!C91</f>
        <v>0</v>
      </c>
      <c r="F91" s="35" t="e">
        <f t="shared" si="2"/>
        <v>#DIV/0!</v>
      </c>
      <c r="G91" s="35" t="e">
        <f t="shared" si="3"/>
        <v>#DIV/0!</v>
      </c>
    </row>
    <row r="92" ht="18.75" customHeight="1" spans="1:7">
      <c r="A92" s="20">
        <v>2010903</v>
      </c>
      <c r="B92" s="37" t="s">
        <v>99</v>
      </c>
      <c r="C92" s="21"/>
      <c r="D92" s="21"/>
      <c r="E92" s="21">
        <f>'[3]表二 (县区过渡表)'!C92</f>
        <v>0</v>
      </c>
      <c r="F92" s="35" t="e">
        <f t="shared" si="2"/>
        <v>#DIV/0!</v>
      </c>
      <c r="G92" s="35" t="e">
        <f t="shared" si="3"/>
        <v>#DIV/0!</v>
      </c>
    </row>
    <row r="93" ht="18.75" customHeight="1" spans="1:7">
      <c r="A93" s="20">
        <v>2010905</v>
      </c>
      <c r="B93" s="36" t="s">
        <v>149</v>
      </c>
      <c r="C93" s="21"/>
      <c r="D93" s="21"/>
      <c r="E93" s="21">
        <f>'[3]表二 (县区过渡表)'!C93</f>
        <v>0</v>
      </c>
      <c r="F93" s="35" t="e">
        <f t="shared" si="2"/>
        <v>#DIV/0!</v>
      </c>
      <c r="G93" s="35" t="e">
        <f t="shared" si="3"/>
        <v>#DIV/0!</v>
      </c>
    </row>
    <row r="94" ht="18.75" customHeight="1" spans="1:7">
      <c r="A94" s="20">
        <v>2010907</v>
      </c>
      <c r="B94" s="36" t="s">
        <v>150</v>
      </c>
      <c r="C94" s="21"/>
      <c r="D94" s="21"/>
      <c r="E94" s="21">
        <f>'[3]表二 (县区过渡表)'!C94</f>
        <v>0</v>
      </c>
      <c r="F94" s="35" t="e">
        <f t="shared" si="2"/>
        <v>#DIV/0!</v>
      </c>
      <c r="G94" s="35" t="e">
        <f t="shared" si="3"/>
        <v>#DIV/0!</v>
      </c>
    </row>
    <row r="95" ht="18.75" customHeight="1" spans="1:7">
      <c r="A95" s="20">
        <v>2010908</v>
      </c>
      <c r="B95" s="36" t="s">
        <v>138</v>
      </c>
      <c r="C95" s="21"/>
      <c r="D95" s="21"/>
      <c r="E95" s="21">
        <f>'[3]表二 (县区过渡表)'!C95</f>
        <v>0</v>
      </c>
      <c r="F95" s="35" t="e">
        <f t="shared" si="2"/>
        <v>#DIV/0!</v>
      </c>
      <c r="G95" s="35" t="e">
        <f t="shared" si="3"/>
        <v>#DIV/0!</v>
      </c>
    </row>
    <row r="96" ht="18.75" customHeight="1" spans="1:7">
      <c r="A96" s="20">
        <v>2010909</v>
      </c>
      <c r="B96" s="36" t="s">
        <v>151</v>
      </c>
      <c r="C96" s="21"/>
      <c r="D96" s="21"/>
      <c r="E96" s="21">
        <f>'[3]表二 (县区过渡表)'!C96</f>
        <v>0</v>
      </c>
      <c r="F96" s="35" t="e">
        <f t="shared" si="2"/>
        <v>#DIV/0!</v>
      </c>
      <c r="G96" s="35" t="e">
        <f t="shared" si="3"/>
        <v>#DIV/0!</v>
      </c>
    </row>
    <row r="97" ht="18.75" customHeight="1" spans="1:7">
      <c r="A97" s="20">
        <v>2010910</v>
      </c>
      <c r="B97" s="36" t="s">
        <v>152</v>
      </c>
      <c r="C97" s="21"/>
      <c r="D97" s="21"/>
      <c r="E97" s="21">
        <f>'[3]表二 (县区过渡表)'!C97</f>
        <v>0</v>
      </c>
      <c r="F97" s="35" t="e">
        <f t="shared" si="2"/>
        <v>#DIV/0!</v>
      </c>
      <c r="G97" s="35" t="e">
        <f t="shared" si="3"/>
        <v>#DIV/0!</v>
      </c>
    </row>
    <row r="98" ht="18.75" customHeight="1" spans="1:7">
      <c r="A98" s="20">
        <v>2010911</v>
      </c>
      <c r="B98" s="36" t="s">
        <v>153</v>
      </c>
      <c r="C98" s="21"/>
      <c r="D98" s="21"/>
      <c r="E98" s="21">
        <f>'[3]表二 (县区过渡表)'!C98</f>
        <v>0</v>
      </c>
      <c r="F98" s="35" t="e">
        <f t="shared" si="2"/>
        <v>#DIV/0!</v>
      </c>
      <c r="G98" s="35" t="e">
        <f t="shared" si="3"/>
        <v>#DIV/0!</v>
      </c>
    </row>
    <row r="99" ht="18.75" customHeight="1" spans="1:7">
      <c r="A99" s="20">
        <v>2010912</v>
      </c>
      <c r="B99" s="36" t="s">
        <v>154</v>
      </c>
      <c r="C99" s="21"/>
      <c r="D99" s="21"/>
      <c r="E99" s="21">
        <f>'[3]表二 (县区过渡表)'!C99</f>
        <v>0</v>
      </c>
      <c r="F99" s="35" t="e">
        <f t="shared" si="2"/>
        <v>#DIV/0!</v>
      </c>
      <c r="G99" s="35" t="e">
        <f t="shared" si="3"/>
        <v>#DIV/0!</v>
      </c>
    </row>
    <row r="100" ht="18.75" customHeight="1" spans="1:7">
      <c r="A100" s="20">
        <v>2010950</v>
      </c>
      <c r="B100" s="37" t="s">
        <v>106</v>
      </c>
      <c r="C100" s="21"/>
      <c r="D100" s="21"/>
      <c r="E100" s="21">
        <f>'[3]表二 (县区过渡表)'!C100</f>
        <v>0</v>
      </c>
      <c r="F100" s="35" t="e">
        <f t="shared" si="2"/>
        <v>#DIV/0!</v>
      </c>
      <c r="G100" s="35" t="e">
        <f t="shared" si="3"/>
        <v>#DIV/0!</v>
      </c>
    </row>
    <row r="101" ht="18.75" customHeight="1" spans="1:7">
      <c r="A101" s="20">
        <v>2010999</v>
      </c>
      <c r="B101" s="37" t="s">
        <v>155</v>
      </c>
      <c r="C101" s="21"/>
      <c r="D101" s="21"/>
      <c r="E101" s="21">
        <f>'[3]表二 (县区过渡表)'!C101</f>
        <v>0</v>
      </c>
      <c r="F101" s="35" t="e">
        <f t="shared" si="2"/>
        <v>#DIV/0!</v>
      </c>
      <c r="G101" s="35" t="e">
        <f t="shared" si="3"/>
        <v>#DIV/0!</v>
      </c>
    </row>
    <row r="102" ht="18.75" customHeight="1" spans="1:7">
      <c r="A102" s="20">
        <v>20111</v>
      </c>
      <c r="B102" s="40" t="s">
        <v>156</v>
      </c>
      <c r="C102" s="21">
        <f>SUM(C103:C110)</f>
        <v>122</v>
      </c>
      <c r="D102" s="21">
        <f>SUM(D103:D110)</f>
        <v>108</v>
      </c>
      <c r="E102" s="21">
        <f>'[3]表二 (县区过渡表)'!C102</f>
        <v>154</v>
      </c>
      <c r="F102" s="35">
        <f t="shared" si="2"/>
        <v>126.229508196721</v>
      </c>
      <c r="G102" s="35">
        <f t="shared" si="3"/>
        <v>142.592592592593</v>
      </c>
    </row>
    <row r="103" ht="18.75" customHeight="1" spans="1:7">
      <c r="A103" s="20">
        <v>2011101</v>
      </c>
      <c r="B103" s="36" t="s">
        <v>97</v>
      </c>
      <c r="C103" s="21">
        <v>84</v>
      </c>
      <c r="D103" s="21">
        <v>89</v>
      </c>
      <c r="E103" s="21">
        <f>'[3]表二 (县区过渡表)'!C103</f>
        <v>136</v>
      </c>
      <c r="F103" s="35">
        <f t="shared" si="2"/>
        <v>161.904761904762</v>
      </c>
      <c r="G103" s="35">
        <f t="shared" si="3"/>
        <v>152.808988764045</v>
      </c>
    </row>
    <row r="104" ht="18.75" customHeight="1" spans="1:7">
      <c r="A104" s="20">
        <v>2011102</v>
      </c>
      <c r="B104" s="36" t="s">
        <v>98</v>
      </c>
      <c r="C104" s="21"/>
      <c r="D104" s="21"/>
      <c r="E104" s="21">
        <f>'[3]表二 (县区过渡表)'!C104</f>
        <v>0</v>
      </c>
      <c r="F104" s="35" t="e">
        <f t="shared" si="2"/>
        <v>#DIV/0!</v>
      </c>
      <c r="G104" s="35" t="e">
        <f t="shared" si="3"/>
        <v>#DIV/0!</v>
      </c>
    </row>
    <row r="105" ht="18.75" customHeight="1" spans="1:7">
      <c r="A105" s="20">
        <v>2011103</v>
      </c>
      <c r="B105" s="36" t="s">
        <v>99</v>
      </c>
      <c r="C105" s="21"/>
      <c r="D105" s="21"/>
      <c r="E105" s="21">
        <f>'[3]表二 (县区过渡表)'!C105</f>
        <v>0</v>
      </c>
      <c r="F105" s="35" t="e">
        <f t="shared" si="2"/>
        <v>#DIV/0!</v>
      </c>
      <c r="G105" s="35" t="e">
        <f t="shared" si="3"/>
        <v>#DIV/0!</v>
      </c>
    </row>
    <row r="106" ht="18.75" customHeight="1" spans="1:7">
      <c r="A106" s="20">
        <v>2011104</v>
      </c>
      <c r="B106" s="37" t="s">
        <v>157</v>
      </c>
      <c r="C106" s="21"/>
      <c r="D106" s="21"/>
      <c r="E106" s="21">
        <f>'[3]表二 (县区过渡表)'!C106</f>
        <v>0</v>
      </c>
      <c r="F106" s="35" t="e">
        <f t="shared" si="2"/>
        <v>#DIV/0!</v>
      </c>
      <c r="G106" s="35" t="e">
        <f t="shared" si="3"/>
        <v>#DIV/0!</v>
      </c>
    </row>
    <row r="107" ht="18.75" customHeight="1" spans="1:7">
      <c r="A107" s="20">
        <v>2011105</v>
      </c>
      <c r="B107" s="37" t="s">
        <v>158</v>
      </c>
      <c r="C107" s="21"/>
      <c r="D107" s="21"/>
      <c r="E107" s="21">
        <f>'[3]表二 (县区过渡表)'!C107</f>
        <v>0</v>
      </c>
      <c r="F107" s="35" t="e">
        <f t="shared" si="2"/>
        <v>#DIV/0!</v>
      </c>
      <c r="G107" s="35" t="e">
        <f t="shared" si="3"/>
        <v>#DIV/0!</v>
      </c>
    </row>
    <row r="108" ht="18.75" customHeight="1" spans="1:7">
      <c r="A108" s="20">
        <v>2011106</v>
      </c>
      <c r="B108" s="37" t="s">
        <v>159</v>
      </c>
      <c r="C108" s="21"/>
      <c r="D108" s="21"/>
      <c r="E108" s="21">
        <f>'[3]表二 (县区过渡表)'!C108</f>
        <v>0</v>
      </c>
      <c r="F108" s="35" t="e">
        <f t="shared" si="2"/>
        <v>#DIV/0!</v>
      </c>
      <c r="G108" s="35" t="e">
        <f t="shared" si="3"/>
        <v>#DIV/0!</v>
      </c>
    </row>
    <row r="109" ht="18.75" customHeight="1" spans="1:7">
      <c r="A109" s="20">
        <v>2011150</v>
      </c>
      <c r="B109" s="36" t="s">
        <v>106</v>
      </c>
      <c r="C109" s="21"/>
      <c r="D109" s="21"/>
      <c r="E109" s="21">
        <f>'[3]表二 (县区过渡表)'!C109</f>
        <v>0</v>
      </c>
      <c r="F109" s="35" t="e">
        <f t="shared" si="2"/>
        <v>#DIV/0!</v>
      </c>
      <c r="G109" s="35" t="e">
        <f t="shared" si="3"/>
        <v>#DIV/0!</v>
      </c>
    </row>
    <row r="110" ht="18.75" customHeight="1" spans="1:7">
      <c r="A110" s="20">
        <v>2011199</v>
      </c>
      <c r="B110" s="36" t="s">
        <v>160</v>
      </c>
      <c r="C110" s="21">
        <v>38</v>
      </c>
      <c r="D110" s="21">
        <v>19</v>
      </c>
      <c r="E110" s="21">
        <f>'[3]表二 (县区过渡表)'!C110</f>
        <v>18</v>
      </c>
      <c r="F110" s="35">
        <f t="shared" si="2"/>
        <v>47.3684210526316</v>
      </c>
      <c r="G110" s="35">
        <f t="shared" si="3"/>
        <v>94.7368421052632</v>
      </c>
    </row>
    <row r="111" ht="18.75" customHeight="1" spans="1:7">
      <c r="A111" s="20">
        <v>20113</v>
      </c>
      <c r="B111" s="34" t="s">
        <v>161</v>
      </c>
      <c r="C111" s="21">
        <f>SUM(C112:C121)</f>
        <v>378</v>
      </c>
      <c r="D111" s="21">
        <f>SUM(D112:D121)</f>
        <v>516</v>
      </c>
      <c r="E111" s="21">
        <f>'[3]表二 (县区过渡表)'!C111</f>
        <v>1244</v>
      </c>
      <c r="F111" s="35">
        <f t="shared" si="2"/>
        <v>329.100529100529</v>
      </c>
      <c r="G111" s="35">
        <f t="shared" si="3"/>
        <v>241.085271317829</v>
      </c>
    </row>
    <row r="112" ht="18.75" customHeight="1" spans="1:7">
      <c r="A112" s="20">
        <v>2011301</v>
      </c>
      <c r="B112" s="36" t="s">
        <v>97</v>
      </c>
      <c r="C112" s="21">
        <v>137</v>
      </c>
      <c r="D112" s="21">
        <v>199</v>
      </c>
      <c r="E112" s="21">
        <f>'[3]表二 (县区过渡表)'!C112</f>
        <v>189</v>
      </c>
      <c r="F112" s="35">
        <f t="shared" si="2"/>
        <v>137.956204379562</v>
      </c>
      <c r="G112" s="35">
        <f t="shared" si="3"/>
        <v>94.9748743718593</v>
      </c>
    </row>
    <row r="113" ht="18.75" customHeight="1" spans="1:7">
      <c r="A113" s="20">
        <v>2011302</v>
      </c>
      <c r="B113" s="36" t="s">
        <v>98</v>
      </c>
      <c r="C113" s="21"/>
      <c r="D113" s="21"/>
      <c r="E113" s="21">
        <f>'[3]表二 (县区过渡表)'!C113</f>
        <v>0</v>
      </c>
      <c r="F113" s="35" t="e">
        <f t="shared" si="2"/>
        <v>#DIV/0!</v>
      </c>
      <c r="G113" s="35" t="e">
        <f t="shared" si="3"/>
        <v>#DIV/0!</v>
      </c>
    </row>
    <row r="114" ht="18.75" customHeight="1" spans="1:7">
      <c r="A114" s="20">
        <v>2011303</v>
      </c>
      <c r="B114" s="36" t="s">
        <v>99</v>
      </c>
      <c r="C114" s="21"/>
      <c r="D114" s="21"/>
      <c r="E114" s="21">
        <f>'[3]表二 (县区过渡表)'!C114</f>
        <v>0</v>
      </c>
      <c r="F114" s="35" t="e">
        <f t="shared" si="2"/>
        <v>#DIV/0!</v>
      </c>
      <c r="G114" s="35" t="e">
        <f t="shared" si="3"/>
        <v>#DIV/0!</v>
      </c>
    </row>
    <row r="115" ht="18.75" customHeight="1" spans="1:7">
      <c r="A115" s="20">
        <v>2011304</v>
      </c>
      <c r="B115" s="37" t="s">
        <v>162</v>
      </c>
      <c r="C115" s="21"/>
      <c r="D115" s="21"/>
      <c r="E115" s="21">
        <f>'[3]表二 (县区过渡表)'!C115</f>
        <v>0</v>
      </c>
      <c r="F115" s="35" t="e">
        <f t="shared" si="2"/>
        <v>#DIV/0!</v>
      </c>
      <c r="G115" s="35" t="e">
        <f t="shared" si="3"/>
        <v>#DIV/0!</v>
      </c>
    </row>
    <row r="116" ht="18.75" customHeight="1" spans="1:7">
      <c r="A116" s="20">
        <v>2011305</v>
      </c>
      <c r="B116" s="37" t="s">
        <v>163</v>
      </c>
      <c r="C116" s="21"/>
      <c r="D116" s="21"/>
      <c r="E116" s="21">
        <f>'[3]表二 (县区过渡表)'!C116</f>
        <v>0</v>
      </c>
      <c r="F116" s="35" t="e">
        <f t="shared" si="2"/>
        <v>#DIV/0!</v>
      </c>
      <c r="G116" s="35" t="e">
        <f t="shared" si="3"/>
        <v>#DIV/0!</v>
      </c>
    </row>
    <row r="117" ht="18.75" customHeight="1" spans="1:7">
      <c r="A117" s="20">
        <v>2011306</v>
      </c>
      <c r="B117" s="37" t="s">
        <v>164</v>
      </c>
      <c r="C117" s="21"/>
      <c r="D117" s="21"/>
      <c r="E117" s="21">
        <f>'[3]表二 (县区过渡表)'!C117</f>
        <v>0</v>
      </c>
      <c r="F117" s="35" t="e">
        <f t="shared" si="2"/>
        <v>#DIV/0!</v>
      </c>
      <c r="G117" s="35" t="e">
        <f t="shared" si="3"/>
        <v>#DIV/0!</v>
      </c>
    </row>
    <row r="118" ht="18.75" customHeight="1" spans="1:7">
      <c r="A118" s="20">
        <v>2011307</v>
      </c>
      <c r="B118" s="36" t="s">
        <v>165</v>
      </c>
      <c r="C118" s="21"/>
      <c r="D118" s="21"/>
      <c r="E118" s="21">
        <f>'[3]表二 (县区过渡表)'!C118</f>
        <v>0</v>
      </c>
      <c r="F118" s="35" t="e">
        <f t="shared" si="2"/>
        <v>#DIV/0!</v>
      </c>
      <c r="G118" s="35" t="e">
        <f t="shared" si="3"/>
        <v>#DIV/0!</v>
      </c>
    </row>
    <row r="119" ht="18.75" customHeight="1" spans="1:7">
      <c r="A119" s="20">
        <v>2011308</v>
      </c>
      <c r="B119" s="36" t="s">
        <v>166</v>
      </c>
      <c r="C119" s="21">
        <v>241</v>
      </c>
      <c r="D119" s="21">
        <v>317</v>
      </c>
      <c r="E119" s="21">
        <f>'[3]表二 (县区过渡表)'!C119</f>
        <v>1055</v>
      </c>
      <c r="F119" s="35">
        <f t="shared" si="2"/>
        <v>437.759336099585</v>
      </c>
      <c r="G119" s="35">
        <f t="shared" si="3"/>
        <v>332.807570977918</v>
      </c>
    </row>
    <row r="120" ht="18.75" customHeight="1" spans="1:7">
      <c r="A120" s="20">
        <v>2011350</v>
      </c>
      <c r="B120" s="36" t="s">
        <v>106</v>
      </c>
      <c r="C120" s="21"/>
      <c r="D120" s="21"/>
      <c r="E120" s="21">
        <f>'[3]表二 (县区过渡表)'!C120</f>
        <v>0</v>
      </c>
      <c r="F120" s="35" t="e">
        <f t="shared" si="2"/>
        <v>#DIV/0!</v>
      </c>
      <c r="G120" s="35" t="e">
        <f t="shared" si="3"/>
        <v>#DIV/0!</v>
      </c>
    </row>
    <row r="121" ht="18.75" customHeight="1" spans="1:7">
      <c r="A121" s="20">
        <v>2011399</v>
      </c>
      <c r="B121" s="37" t="s">
        <v>167</v>
      </c>
      <c r="C121" s="21"/>
      <c r="D121" s="21"/>
      <c r="E121" s="21">
        <f>'[3]表二 (县区过渡表)'!C121</f>
        <v>0</v>
      </c>
      <c r="F121" s="35" t="e">
        <f t="shared" si="2"/>
        <v>#DIV/0!</v>
      </c>
      <c r="G121" s="35" t="e">
        <f t="shared" si="3"/>
        <v>#DIV/0!</v>
      </c>
    </row>
    <row r="122" ht="18.75" customHeight="1" spans="1:7">
      <c r="A122" s="20">
        <v>20114</v>
      </c>
      <c r="B122" s="37" t="s">
        <v>168</v>
      </c>
      <c r="C122" s="21">
        <f>SUM(C123:C133)</f>
        <v>0</v>
      </c>
      <c r="D122" s="21">
        <f>SUM(D123:D133)</f>
        <v>0</v>
      </c>
      <c r="E122" s="21">
        <f>'[3]表二 (县区过渡表)'!C122</f>
        <v>0</v>
      </c>
      <c r="F122" s="35" t="e">
        <f t="shared" si="2"/>
        <v>#DIV/0!</v>
      </c>
      <c r="G122" s="35" t="e">
        <f t="shared" si="3"/>
        <v>#DIV/0!</v>
      </c>
    </row>
    <row r="123" ht="18.75" customHeight="1" spans="1:7">
      <c r="A123" s="20">
        <v>2011401</v>
      </c>
      <c r="B123" s="37" t="s">
        <v>97</v>
      </c>
      <c r="C123" s="21"/>
      <c r="D123" s="21"/>
      <c r="E123" s="21">
        <f>'[3]表二 (县区过渡表)'!C123</f>
        <v>0</v>
      </c>
      <c r="F123" s="35" t="e">
        <f t="shared" si="2"/>
        <v>#DIV/0!</v>
      </c>
      <c r="G123" s="35" t="e">
        <f t="shared" si="3"/>
        <v>#DIV/0!</v>
      </c>
    </row>
    <row r="124" ht="18.75" customHeight="1" spans="1:7">
      <c r="A124" s="20">
        <v>2011402</v>
      </c>
      <c r="B124" s="34" t="s">
        <v>98</v>
      </c>
      <c r="C124" s="21"/>
      <c r="D124" s="21"/>
      <c r="E124" s="21">
        <f>'[3]表二 (县区过渡表)'!C124</f>
        <v>0</v>
      </c>
      <c r="F124" s="35" t="e">
        <f t="shared" si="2"/>
        <v>#DIV/0!</v>
      </c>
      <c r="G124" s="35" t="e">
        <f t="shared" si="3"/>
        <v>#DIV/0!</v>
      </c>
    </row>
    <row r="125" ht="18.75" customHeight="1" spans="1:7">
      <c r="A125" s="20">
        <v>2011403</v>
      </c>
      <c r="B125" s="36" t="s">
        <v>99</v>
      </c>
      <c r="C125" s="21"/>
      <c r="D125" s="21"/>
      <c r="E125" s="21">
        <f>'[3]表二 (县区过渡表)'!C125</f>
        <v>0</v>
      </c>
      <c r="F125" s="35" t="e">
        <f t="shared" si="2"/>
        <v>#DIV/0!</v>
      </c>
      <c r="G125" s="35" t="e">
        <f t="shared" si="3"/>
        <v>#DIV/0!</v>
      </c>
    </row>
    <row r="126" ht="18.75" customHeight="1" spans="1:7">
      <c r="A126" s="20">
        <v>2011404</v>
      </c>
      <c r="B126" s="36" t="s">
        <v>169</v>
      </c>
      <c r="C126" s="21"/>
      <c r="D126" s="21"/>
      <c r="E126" s="21">
        <f>'[3]表二 (县区过渡表)'!C126</f>
        <v>0</v>
      </c>
      <c r="F126" s="35" t="e">
        <f t="shared" si="2"/>
        <v>#DIV/0!</v>
      </c>
      <c r="G126" s="35" t="e">
        <f t="shared" si="3"/>
        <v>#DIV/0!</v>
      </c>
    </row>
    <row r="127" ht="18.75" customHeight="1" spans="1:7">
      <c r="A127" s="20">
        <v>2011405</v>
      </c>
      <c r="B127" s="36" t="s">
        <v>170</v>
      </c>
      <c r="C127" s="21"/>
      <c r="D127" s="21"/>
      <c r="E127" s="21">
        <f>'[3]表二 (县区过渡表)'!C127</f>
        <v>0</v>
      </c>
      <c r="F127" s="35" t="e">
        <f t="shared" si="2"/>
        <v>#DIV/0!</v>
      </c>
      <c r="G127" s="35" t="e">
        <f t="shared" si="3"/>
        <v>#DIV/0!</v>
      </c>
    </row>
    <row r="128" ht="18.75" customHeight="1" spans="1:7">
      <c r="A128" s="20">
        <v>2011408</v>
      </c>
      <c r="B128" s="37" t="s">
        <v>171</v>
      </c>
      <c r="C128" s="21"/>
      <c r="D128" s="21"/>
      <c r="E128" s="21">
        <f>'[3]表二 (县区过渡表)'!C128</f>
        <v>0</v>
      </c>
      <c r="F128" s="35" t="e">
        <f t="shared" si="2"/>
        <v>#DIV/0!</v>
      </c>
      <c r="G128" s="35" t="e">
        <f t="shared" si="3"/>
        <v>#DIV/0!</v>
      </c>
    </row>
    <row r="129" ht="18.75" customHeight="1" spans="1:7">
      <c r="A129" s="20">
        <v>2011409</v>
      </c>
      <c r="B129" s="36" t="s">
        <v>172</v>
      </c>
      <c r="C129" s="21"/>
      <c r="D129" s="21"/>
      <c r="E129" s="21">
        <f>'[3]表二 (县区过渡表)'!C129</f>
        <v>0</v>
      </c>
      <c r="F129" s="35" t="e">
        <f t="shared" si="2"/>
        <v>#DIV/0!</v>
      </c>
      <c r="G129" s="35" t="e">
        <f t="shared" si="3"/>
        <v>#DIV/0!</v>
      </c>
    </row>
    <row r="130" ht="18.75" customHeight="1" spans="1:7">
      <c r="A130" s="20">
        <v>2011410</v>
      </c>
      <c r="B130" s="36" t="s">
        <v>173</v>
      </c>
      <c r="C130" s="21"/>
      <c r="D130" s="21"/>
      <c r="E130" s="21">
        <f>'[3]表二 (县区过渡表)'!C130</f>
        <v>0</v>
      </c>
      <c r="F130" s="35" t="e">
        <f t="shared" si="2"/>
        <v>#DIV/0!</v>
      </c>
      <c r="G130" s="35" t="e">
        <f t="shared" si="3"/>
        <v>#DIV/0!</v>
      </c>
    </row>
    <row r="131" ht="18.75" customHeight="1" spans="1:7">
      <c r="A131" s="20">
        <v>2011411</v>
      </c>
      <c r="B131" s="36" t="s">
        <v>174</v>
      </c>
      <c r="C131" s="21"/>
      <c r="D131" s="21"/>
      <c r="E131" s="21">
        <f>'[3]表二 (县区过渡表)'!C131</f>
        <v>0</v>
      </c>
      <c r="F131" s="35" t="e">
        <f t="shared" si="2"/>
        <v>#DIV/0!</v>
      </c>
      <c r="G131" s="35" t="e">
        <f t="shared" si="3"/>
        <v>#DIV/0!</v>
      </c>
    </row>
    <row r="132" ht="18.75" customHeight="1" spans="1:7">
      <c r="A132" s="20">
        <v>2011450</v>
      </c>
      <c r="B132" s="36" t="s">
        <v>106</v>
      </c>
      <c r="C132" s="21"/>
      <c r="D132" s="21"/>
      <c r="E132" s="21">
        <f>'[3]表二 (县区过渡表)'!C132</f>
        <v>0</v>
      </c>
      <c r="F132" s="35" t="e">
        <f t="shared" si="2"/>
        <v>#DIV/0!</v>
      </c>
      <c r="G132" s="35" t="e">
        <f t="shared" si="3"/>
        <v>#DIV/0!</v>
      </c>
    </row>
    <row r="133" ht="18.75" customHeight="1" spans="1:7">
      <c r="A133" s="20">
        <v>2011499</v>
      </c>
      <c r="B133" s="36" t="s">
        <v>175</v>
      </c>
      <c r="C133" s="21"/>
      <c r="D133" s="21"/>
      <c r="E133" s="21">
        <f>'[3]表二 (县区过渡表)'!C133</f>
        <v>0</v>
      </c>
      <c r="F133" s="35" t="e">
        <f t="shared" si="2"/>
        <v>#DIV/0!</v>
      </c>
      <c r="G133" s="35" t="e">
        <f t="shared" si="3"/>
        <v>#DIV/0!</v>
      </c>
    </row>
    <row r="134" ht="18.75" customHeight="1" spans="1:7">
      <c r="A134" s="20">
        <v>20123</v>
      </c>
      <c r="B134" s="36" t="s">
        <v>176</v>
      </c>
      <c r="C134" s="21">
        <f>SUM(C135:C140)</f>
        <v>0</v>
      </c>
      <c r="D134" s="21">
        <f>SUM(D135:D140)</f>
        <v>0</v>
      </c>
      <c r="E134" s="21">
        <f>'[3]表二 (县区过渡表)'!C134</f>
        <v>0</v>
      </c>
      <c r="F134" s="35" t="e">
        <f t="shared" ref="F134:F197" si="4">E134/C134*100</f>
        <v>#DIV/0!</v>
      </c>
      <c r="G134" s="35" t="e">
        <f t="shared" ref="G134:G197" si="5">E134/D134*100</f>
        <v>#DIV/0!</v>
      </c>
    </row>
    <row r="135" ht="18.75" customHeight="1" spans="1:7">
      <c r="A135" s="20">
        <v>2012301</v>
      </c>
      <c r="B135" s="36" t="s">
        <v>97</v>
      </c>
      <c r="C135" s="21"/>
      <c r="D135" s="21"/>
      <c r="E135" s="21">
        <f>'[3]表二 (县区过渡表)'!C135</f>
        <v>0</v>
      </c>
      <c r="F135" s="35" t="e">
        <f t="shared" si="4"/>
        <v>#DIV/0!</v>
      </c>
      <c r="G135" s="35" t="e">
        <f t="shared" si="5"/>
        <v>#DIV/0!</v>
      </c>
    </row>
    <row r="136" ht="18.75" customHeight="1" spans="1:7">
      <c r="A136" s="20">
        <v>2012302</v>
      </c>
      <c r="B136" s="36" t="s">
        <v>98</v>
      </c>
      <c r="C136" s="21"/>
      <c r="D136" s="21"/>
      <c r="E136" s="21">
        <f>'[3]表二 (县区过渡表)'!C136</f>
        <v>0</v>
      </c>
      <c r="F136" s="35" t="e">
        <f t="shared" si="4"/>
        <v>#DIV/0!</v>
      </c>
      <c r="G136" s="35" t="e">
        <f t="shared" si="5"/>
        <v>#DIV/0!</v>
      </c>
    </row>
    <row r="137" ht="18.75" customHeight="1" spans="1:7">
      <c r="A137" s="20">
        <v>2012303</v>
      </c>
      <c r="B137" s="37" t="s">
        <v>99</v>
      </c>
      <c r="C137" s="21"/>
      <c r="D137" s="21"/>
      <c r="E137" s="21">
        <f>'[3]表二 (县区过渡表)'!C137</f>
        <v>0</v>
      </c>
      <c r="F137" s="35" t="e">
        <f t="shared" si="4"/>
        <v>#DIV/0!</v>
      </c>
      <c r="G137" s="35" t="e">
        <f t="shared" si="5"/>
        <v>#DIV/0!</v>
      </c>
    </row>
    <row r="138" ht="18.75" customHeight="1" spans="1:7">
      <c r="A138" s="20">
        <v>2012304</v>
      </c>
      <c r="B138" s="37" t="s">
        <v>177</v>
      </c>
      <c r="C138" s="21"/>
      <c r="D138" s="21"/>
      <c r="E138" s="21">
        <f>'[3]表二 (县区过渡表)'!C138</f>
        <v>0</v>
      </c>
      <c r="F138" s="35" t="e">
        <f t="shared" si="4"/>
        <v>#DIV/0!</v>
      </c>
      <c r="G138" s="35" t="e">
        <f t="shared" si="5"/>
        <v>#DIV/0!</v>
      </c>
    </row>
    <row r="139" ht="18.75" customHeight="1" spans="1:7">
      <c r="A139" s="20">
        <v>2012350</v>
      </c>
      <c r="B139" s="37" t="s">
        <v>106</v>
      </c>
      <c r="C139" s="21"/>
      <c r="D139" s="21"/>
      <c r="E139" s="21">
        <f>'[3]表二 (县区过渡表)'!C139</f>
        <v>0</v>
      </c>
      <c r="F139" s="35" t="e">
        <f t="shared" si="4"/>
        <v>#DIV/0!</v>
      </c>
      <c r="G139" s="35" t="e">
        <f t="shared" si="5"/>
        <v>#DIV/0!</v>
      </c>
    </row>
    <row r="140" ht="18.75" customHeight="1" spans="1:7">
      <c r="A140" s="20">
        <v>2012399</v>
      </c>
      <c r="B140" s="34" t="s">
        <v>178</v>
      </c>
      <c r="C140" s="21"/>
      <c r="D140" s="21"/>
      <c r="E140" s="21">
        <f>'[3]表二 (县区过渡表)'!C140</f>
        <v>0</v>
      </c>
      <c r="F140" s="35" t="e">
        <f t="shared" si="4"/>
        <v>#DIV/0!</v>
      </c>
      <c r="G140" s="35" t="e">
        <f t="shared" si="5"/>
        <v>#DIV/0!</v>
      </c>
    </row>
    <row r="141" ht="18.75" customHeight="1" spans="1:7">
      <c r="A141" s="20">
        <v>20125</v>
      </c>
      <c r="B141" s="36" t="s">
        <v>179</v>
      </c>
      <c r="C141" s="21">
        <f>SUM(C142:C148)</f>
        <v>0</v>
      </c>
      <c r="D141" s="21">
        <f>SUM(D142:D148)</f>
        <v>0</v>
      </c>
      <c r="E141" s="21">
        <f>'[3]表二 (县区过渡表)'!C141</f>
        <v>0</v>
      </c>
      <c r="F141" s="35" t="e">
        <f t="shared" si="4"/>
        <v>#DIV/0!</v>
      </c>
      <c r="G141" s="35" t="e">
        <f t="shared" si="5"/>
        <v>#DIV/0!</v>
      </c>
    </row>
    <row r="142" ht="18.75" customHeight="1" spans="1:7">
      <c r="A142" s="20">
        <v>2012501</v>
      </c>
      <c r="B142" s="36" t="s">
        <v>97</v>
      </c>
      <c r="C142" s="21"/>
      <c r="D142" s="21"/>
      <c r="E142" s="21">
        <f>'[3]表二 (县区过渡表)'!C142</f>
        <v>0</v>
      </c>
      <c r="F142" s="35" t="e">
        <f t="shared" si="4"/>
        <v>#DIV/0!</v>
      </c>
      <c r="G142" s="35" t="e">
        <f t="shared" si="5"/>
        <v>#DIV/0!</v>
      </c>
    </row>
    <row r="143" ht="18.75" customHeight="1" spans="1:7">
      <c r="A143" s="20">
        <v>2012502</v>
      </c>
      <c r="B143" s="37" t="s">
        <v>98</v>
      </c>
      <c r="C143" s="21"/>
      <c r="D143" s="21"/>
      <c r="E143" s="21">
        <f>'[3]表二 (县区过渡表)'!C143</f>
        <v>0</v>
      </c>
      <c r="F143" s="35" t="e">
        <f t="shared" si="4"/>
        <v>#DIV/0!</v>
      </c>
      <c r="G143" s="35" t="e">
        <f t="shared" si="5"/>
        <v>#DIV/0!</v>
      </c>
    </row>
    <row r="144" ht="18.75" customHeight="1" spans="1:7">
      <c r="A144" s="20">
        <v>2012503</v>
      </c>
      <c r="B144" s="37" t="s">
        <v>99</v>
      </c>
      <c r="C144" s="21"/>
      <c r="D144" s="21"/>
      <c r="E144" s="21">
        <f>'[3]表二 (县区过渡表)'!C144</f>
        <v>0</v>
      </c>
      <c r="F144" s="35" t="e">
        <f t="shared" si="4"/>
        <v>#DIV/0!</v>
      </c>
      <c r="G144" s="35" t="e">
        <f t="shared" si="5"/>
        <v>#DIV/0!</v>
      </c>
    </row>
    <row r="145" ht="18.75" customHeight="1" spans="1:7">
      <c r="A145" s="20">
        <v>2012504</v>
      </c>
      <c r="B145" s="37" t="s">
        <v>180</v>
      </c>
      <c r="C145" s="21"/>
      <c r="D145" s="21"/>
      <c r="E145" s="21">
        <f>'[3]表二 (县区过渡表)'!C145</f>
        <v>0</v>
      </c>
      <c r="F145" s="35" t="e">
        <f t="shared" si="4"/>
        <v>#DIV/0!</v>
      </c>
      <c r="G145" s="35" t="e">
        <f t="shared" si="5"/>
        <v>#DIV/0!</v>
      </c>
    </row>
    <row r="146" ht="18.75" customHeight="1" spans="1:7">
      <c r="A146" s="20">
        <v>2012505</v>
      </c>
      <c r="B146" s="34" t="s">
        <v>181</v>
      </c>
      <c r="C146" s="21"/>
      <c r="D146" s="21"/>
      <c r="E146" s="21">
        <f>'[3]表二 (县区过渡表)'!C146</f>
        <v>0</v>
      </c>
      <c r="F146" s="35" t="e">
        <f t="shared" si="4"/>
        <v>#DIV/0!</v>
      </c>
      <c r="G146" s="35" t="e">
        <f t="shared" si="5"/>
        <v>#DIV/0!</v>
      </c>
    </row>
    <row r="147" ht="18.75" customHeight="1" spans="1:7">
      <c r="A147" s="20">
        <v>2012550</v>
      </c>
      <c r="B147" s="36" t="s">
        <v>106</v>
      </c>
      <c r="C147" s="21"/>
      <c r="D147" s="21"/>
      <c r="E147" s="21">
        <f>'[3]表二 (县区过渡表)'!C147</f>
        <v>0</v>
      </c>
      <c r="F147" s="35" t="e">
        <f t="shared" si="4"/>
        <v>#DIV/0!</v>
      </c>
      <c r="G147" s="35" t="e">
        <f t="shared" si="5"/>
        <v>#DIV/0!</v>
      </c>
    </row>
    <row r="148" ht="18.75" customHeight="1" spans="1:7">
      <c r="A148" s="20">
        <v>2012599</v>
      </c>
      <c r="B148" s="36" t="s">
        <v>182</v>
      </c>
      <c r="C148" s="21"/>
      <c r="D148" s="21"/>
      <c r="E148" s="21">
        <f>'[3]表二 (县区过渡表)'!C148</f>
        <v>0</v>
      </c>
      <c r="F148" s="35" t="e">
        <f t="shared" si="4"/>
        <v>#DIV/0!</v>
      </c>
      <c r="G148" s="35" t="e">
        <f t="shared" si="5"/>
        <v>#DIV/0!</v>
      </c>
    </row>
    <row r="149" ht="18.75" customHeight="1" spans="1:7">
      <c r="A149" s="20">
        <v>20126</v>
      </c>
      <c r="B149" s="37" t="s">
        <v>183</v>
      </c>
      <c r="C149" s="21">
        <f>SUM(C150:C154)</f>
        <v>0</v>
      </c>
      <c r="D149" s="21">
        <f>SUM(D150:D154)</f>
        <v>0</v>
      </c>
      <c r="E149" s="21">
        <f>'[3]表二 (县区过渡表)'!C149</f>
        <v>0</v>
      </c>
      <c r="F149" s="35" t="e">
        <f t="shared" si="4"/>
        <v>#DIV/0!</v>
      </c>
      <c r="G149" s="35" t="e">
        <f t="shared" si="5"/>
        <v>#DIV/0!</v>
      </c>
    </row>
    <row r="150" ht="18.75" customHeight="1" spans="1:7">
      <c r="A150" s="20">
        <v>2012601</v>
      </c>
      <c r="B150" s="37" t="s">
        <v>97</v>
      </c>
      <c r="C150" s="21"/>
      <c r="D150" s="21"/>
      <c r="E150" s="21">
        <f>'[3]表二 (县区过渡表)'!C150</f>
        <v>0</v>
      </c>
      <c r="F150" s="35" t="e">
        <f t="shared" si="4"/>
        <v>#DIV/0!</v>
      </c>
      <c r="G150" s="35" t="e">
        <f t="shared" si="5"/>
        <v>#DIV/0!</v>
      </c>
    </row>
    <row r="151" ht="18.75" customHeight="1" spans="1:7">
      <c r="A151" s="20">
        <v>2012602</v>
      </c>
      <c r="B151" s="37" t="s">
        <v>98</v>
      </c>
      <c r="C151" s="21"/>
      <c r="D151" s="21"/>
      <c r="E151" s="21">
        <f>'[3]表二 (县区过渡表)'!C151</f>
        <v>0</v>
      </c>
      <c r="F151" s="35" t="e">
        <f t="shared" si="4"/>
        <v>#DIV/0!</v>
      </c>
      <c r="G151" s="35" t="e">
        <f t="shared" si="5"/>
        <v>#DIV/0!</v>
      </c>
    </row>
    <row r="152" ht="18.75" customHeight="1" spans="1:7">
      <c r="A152" s="20">
        <v>2012603</v>
      </c>
      <c r="B152" s="36" t="s">
        <v>99</v>
      </c>
      <c r="C152" s="21"/>
      <c r="D152" s="21"/>
      <c r="E152" s="21">
        <f>'[3]表二 (县区过渡表)'!C152</f>
        <v>0</v>
      </c>
      <c r="F152" s="35" t="e">
        <f t="shared" si="4"/>
        <v>#DIV/0!</v>
      </c>
      <c r="G152" s="35" t="e">
        <f t="shared" si="5"/>
        <v>#DIV/0!</v>
      </c>
    </row>
    <row r="153" ht="18.75" customHeight="1" spans="1:7">
      <c r="A153" s="20">
        <v>2012604</v>
      </c>
      <c r="B153" s="38" t="s">
        <v>184</v>
      </c>
      <c r="C153" s="21"/>
      <c r="D153" s="21"/>
      <c r="E153" s="21">
        <f>'[3]表二 (县区过渡表)'!C153</f>
        <v>0</v>
      </c>
      <c r="F153" s="35" t="e">
        <f t="shared" si="4"/>
        <v>#DIV/0!</v>
      </c>
      <c r="G153" s="35" t="e">
        <f t="shared" si="5"/>
        <v>#DIV/0!</v>
      </c>
    </row>
    <row r="154" ht="18.75" customHeight="1" spans="1:7">
      <c r="A154" s="20">
        <v>2012699</v>
      </c>
      <c r="B154" s="36" t="s">
        <v>185</v>
      </c>
      <c r="C154" s="21"/>
      <c r="D154" s="21"/>
      <c r="E154" s="21">
        <f>'[3]表二 (县区过渡表)'!C154</f>
        <v>0</v>
      </c>
      <c r="F154" s="35" t="e">
        <f t="shared" si="4"/>
        <v>#DIV/0!</v>
      </c>
      <c r="G154" s="35" t="e">
        <f t="shared" si="5"/>
        <v>#DIV/0!</v>
      </c>
    </row>
    <row r="155" ht="18.75" customHeight="1" spans="1:7">
      <c r="A155" s="20">
        <v>20128</v>
      </c>
      <c r="B155" s="37" t="s">
        <v>186</v>
      </c>
      <c r="C155" s="21">
        <f>SUM(C156:C161)</f>
        <v>15</v>
      </c>
      <c r="D155" s="21">
        <f>SUM(D156:D161)</f>
        <v>10</v>
      </c>
      <c r="E155" s="21">
        <f>'[3]表二 (县区过渡表)'!C155</f>
        <v>15</v>
      </c>
      <c r="F155" s="35">
        <f t="shared" si="4"/>
        <v>100</v>
      </c>
      <c r="G155" s="35">
        <f t="shared" si="5"/>
        <v>150</v>
      </c>
    </row>
    <row r="156" ht="18.75" customHeight="1" spans="1:7">
      <c r="A156" s="20">
        <v>2012801</v>
      </c>
      <c r="B156" s="37" t="s">
        <v>97</v>
      </c>
      <c r="C156" s="21"/>
      <c r="D156" s="21"/>
      <c r="E156" s="21">
        <f>'[3]表二 (县区过渡表)'!C156</f>
        <v>0</v>
      </c>
      <c r="F156" s="35" t="e">
        <f t="shared" si="4"/>
        <v>#DIV/0!</v>
      </c>
      <c r="G156" s="35" t="e">
        <f t="shared" si="5"/>
        <v>#DIV/0!</v>
      </c>
    </row>
    <row r="157" ht="18.75" customHeight="1" spans="1:7">
      <c r="A157" s="20">
        <v>2012802</v>
      </c>
      <c r="B157" s="37" t="s">
        <v>98</v>
      </c>
      <c r="C157" s="21"/>
      <c r="D157" s="21"/>
      <c r="E157" s="21">
        <f>'[3]表二 (县区过渡表)'!C157</f>
        <v>0</v>
      </c>
      <c r="F157" s="35" t="e">
        <f t="shared" si="4"/>
        <v>#DIV/0!</v>
      </c>
      <c r="G157" s="35" t="e">
        <f t="shared" si="5"/>
        <v>#DIV/0!</v>
      </c>
    </row>
    <row r="158" ht="18.75" customHeight="1" spans="1:7">
      <c r="A158" s="20">
        <v>2012803</v>
      </c>
      <c r="B158" s="34" t="s">
        <v>99</v>
      </c>
      <c r="C158" s="21"/>
      <c r="D158" s="21"/>
      <c r="E158" s="21">
        <f>'[3]表二 (县区过渡表)'!C158</f>
        <v>0</v>
      </c>
      <c r="F158" s="35" t="e">
        <f t="shared" si="4"/>
        <v>#DIV/0!</v>
      </c>
      <c r="G158" s="35" t="e">
        <f t="shared" si="5"/>
        <v>#DIV/0!</v>
      </c>
    </row>
    <row r="159" ht="18.75" customHeight="1" spans="1:7">
      <c r="A159" s="20">
        <v>2012804</v>
      </c>
      <c r="B159" s="36" t="s">
        <v>111</v>
      </c>
      <c r="C159" s="41"/>
      <c r="D159" s="41"/>
      <c r="E159" s="21">
        <f>'[3]表二 (县区过渡表)'!C159</f>
        <v>0</v>
      </c>
      <c r="F159" s="35" t="e">
        <f t="shared" si="4"/>
        <v>#DIV/0!</v>
      </c>
      <c r="G159" s="35" t="e">
        <f t="shared" si="5"/>
        <v>#DIV/0!</v>
      </c>
    </row>
    <row r="160" ht="18.75" customHeight="1" spans="1:7">
      <c r="A160" s="20">
        <v>2012850</v>
      </c>
      <c r="B160" s="36" t="s">
        <v>106</v>
      </c>
      <c r="C160" s="21"/>
      <c r="D160" s="21"/>
      <c r="E160" s="21">
        <f>'[3]表二 (县区过渡表)'!C160</f>
        <v>0</v>
      </c>
      <c r="F160" s="35" t="e">
        <f t="shared" si="4"/>
        <v>#DIV/0!</v>
      </c>
      <c r="G160" s="35" t="e">
        <f t="shared" si="5"/>
        <v>#DIV/0!</v>
      </c>
    </row>
    <row r="161" ht="18.75" customHeight="1" spans="1:7">
      <c r="A161" s="20">
        <v>2012899</v>
      </c>
      <c r="B161" s="36" t="s">
        <v>187</v>
      </c>
      <c r="C161" s="21">
        <v>15</v>
      </c>
      <c r="D161" s="21">
        <v>10</v>
      </c>
      <c r="E161" s="21">
        <f>'[3]表二 (县区过渡表)'!C161</f>
        <v>15</v>
      </c>
      <c r="F161" s="35">
        <f t="shared" si="4"/>
        <v>100</v>
      </c>
      <c r="G161" s="35">
        <f t="shared" si="5"/>
        <v>150</v>
      </c>
    </row>
    <row r="162" ht="18.75" customHeight="1" spans="1:7">
      <c r="A162" s="20">
        <v>20129</v>
      </c>
      <c r="B162" s="37" t="s">
        <v>188</v>
      </c>
      <c r="C162" s="21">
        <f>SUM(C163:C168)</f>
        <v>171</v>
      </c>
      <c r="D162" s="21">
        <f>SUM(D163:D168)</f>
        <v>144</v>
      </c>
      <c r="E162" s="21">
        <f>'[3]表二 (县区过渡表)'!C162</f>
        <v>213</v>
      </c>
      <c r="F162" s="35">
        <f t="shared" si="4"/>
        <v>124.561403508772</v>
      </c>
      <c r="G162" s="35">
        <f t="shared" si="5"/>
        <v>147.916666666667</v>
      </c>
    </row>
    <row r="163" ht="18.75" customHeight="1" spans="1:7">
      <c r="A163" s="20">
        <v>2012901</v>
      </c>
      <c r="B163" s="37" t="s">
        <v>97</v>
      </c>
      <c r="C163" s="21">
        <v>60</v>
      </c>
      <c r="D163" s="21">
        <v>43</v>
      </c>
      <c r="E163" s="21">
        <f>'[3]表二 (县区过渡表)'!C163</f>
        <v>91</v>
      </c>
      <c r="F163" s="35">
        <f t="shared" si="4"/>
        <v>151.666666666667</v>
      </c>
      <c r="G163" s="35">
        <f t="shared" si="5"/>
        <v>211.627906976744</v>
      </c>
    </row>
    <row r="164" ht="18.75" customHeight="1" spans="1:7">
      <c r="A164" s="20">
        <v>2012902</v>
      </c>
      <c r="B164" s="37" t="s">
        <v>98</v>
      </c>
      <c r="C164" s="21"/>
      <c r="D164" s="21"/>
      <c r="E164" s="21">
        <f>'[3]表二 (县区过渡表)'!C164</f>
        <v>0</v>
      </c>
      <c r="F164" s="35" t="e">
        <f t="shared" si="4"/>
        <v>#DIV/0!</v>
      </c>
      <c r="G164" s="35" t="e">
        <f t="shared" si="5"/>
        <v>#DIV/0!</v>
      </c>
    </row>
    <row r="165" ht="18.75" customHeight="1" spans="1:7">
      <c r="A165" s="20">
        <v>2012903</v>
      </c>
      <c r="B165" s="36" t="s">
        <v>99</v>
      </c>
      <c r="C165" s="21"/>
      <c r="D165" s="21"/>
      <c r="E165" s="21">
        <f>'[3]表二 (县区过渡表)'!C165</f>
        <v>0</v>
      </c>
      <c r="F165" s="35" t="e">
        <f t="shared" si="4"/>
        <v>#DIV/0!</v>
      </c>
      <c r="G165" s="35" t="e">
        <f t="shared" si="5"/>
        <v>#DIV/0!</v>
      </c>
    </row>
    <row r="166" ht="18.75" customHeight="1" spans="1:7">
      <c r="A166" s="20">
        <v>2012906</v>
      </c>
      <c r="B166" s="36" t="s">
        <v>189</v>
      </c>
      <c r="C166" s="21">
        <v>94</v>
      </c>
      <c r="D166" s="21">
        <v>88</v>
      </c>
      <c r="E166" s="21">
        <f>'[3]表二 (县区过渡表)'!C166</f>
        <v>110</v>
      </c>
      <c r="F166" s="35">
        <f t="shared" si="4"/>
        <v>117.021276595745</v>
      </c>
      <c r="G166" s="35">
        <f t="shared" si="5"/>
        <v>125</v>
      </c>
    </row>
    <row r="167" ht="18.75" customHeight="1" spans="1:7">
      <c r="A167" s="20">
        <v>2012950</v>
      </c>
      <c r="B167" s="37" t="s">
        <v>106</v>
      </c>
      <c r="C167" s="21"/>
      <c r="D167" s="21"/>
      <c r="E167" s="21">
        <f>'[3]表二 (县区过渡表)'!C167</f>
        <v>0</v>
      </c>
      <c r="F167" s="35" t="e">
        <f t="shared" si="4"/>
        <v>#DIV/0!</v>
      </c>
      <c r="G167" s="35" t="e">
        <f t="shared" si="5"/>
        <v>#DIV/0!</v>
      </c>
    </row>
    <row r="168" ht="18.75" customHeight="1" spans="1:7">
      <c r="A168" s="20">
        <v>2012999</v>
      </c>
      <c r="B168" s="37" t="s">
        <v>190</v>
      </c>
      <c r="C168" s="21">
        <v>17</v>
      </c>
      <c r="D168" s="21">
        <v>13</v>
      </c>
      <c r="E168" s="21">
        <f>'[3]表二 (县区过渡表)'!C168</f>
        <v>12</v>
      </c>
      <c r="F168" s="35">
        <f t="shared" si="4"/>
        <v>70.5882352941177</v>
      </c>
      <c r="G168" s="35">
        <f t="shared" si="5"/>
        <v>92.3076923076923</v>
      </c>
    </row>
    <row r="169" ht="18.75" customHeight="1" spans="1:7">
      <c r="A169" s="20">
        <v>20131</v>
      </c>
      <c r="B169" s="37" t="s">
        <v>191</v>
      </c>
      <c r="C169" s="21">
        <f>SUM(C170:C175)</f>
        <v>0</v>
      </c>
      <c r="D169" s="21">
        <f>SUM(D170:D175)</f>
        <v>16</v>
      </c>
      <c r="E169" s="21">
        <f>'[3]表二 (县区过渡表)'!C169</f>
        <v>0</v>
      </c>
      <c r="F169" s="35" t="e">
        <f t="shared" si="4"/>
        <v>#DIV/0!</v>
      </c>
      <c r="G169" s="35">
        <f t="shared" si="5"/>
        <v>0</v>
      </c>
    </row>
    <row r="170" ht="18.75" customHeight="1" spans="1:7">
      <c r="A170" s="20">
        <v>2013101</v>
      </c>
      <c r="B170" s="37" t="s">
        <v>97</v>
      </c>
      <c r="C170" s="21"/>
      <c r="D170" s="21"/>
      <c r="E170" s="21">
        <f>'[3]表二 (县区过渡表)'!C170</f>
        <v>0</v>
      </c>
      <c r="F170" s="35" t="e">
        <f t="shared" si="4"/>
        <v>#DIV/0!</v>
      </c>
      <c r="G170" s="35" t="e">
        <f t="shared" si="5"/>
        <v>#DIV/0!</v>
      </c>
    </row>
    <row r="171" ht="18.75" customHeight="1" spans="1:7">
      <c r="A171" s="20">
        <v>2013102</v>
      </c>
      <c r="B171" s="36" t="s">
        <v>98</v>
      </c>
      <c r="C171" s="21"/>
      <c r="D171" s="21"/>
      <c r="E171" s="21">
        <f>'[3]表二 (县区过渡表)'!C171</f>
        <v>0</v>
      </c>
      <c r="F171" s="35" t="e">
        <f t="shared" si="4"/>
        <v>#DIV/0!</v>
      </c>
      <c r="G171" s="35" t="e">
        <f t="shared" si="5"/>
        <v>#DIV/0!</v>
      </c>
    </row>
    <row r="172" ht="18.75" customHeight="1" spans="1:7">
      <c r="A172" s="20">
        <v>2013103</v>
      </c>
      <c r="B172" s="36" t="s">
        <v>99</v>
      </c>
      <c r="C172" s="21"/>
      <c r="D172" s="21"/>
      <c r="E172" s="21">
        <f>'[3]表二 (县区过渡表)'!C172</f>
        <v>0</v>
      </c>
      <c r="F172" s="35" t="e">
        <f t="shared" si="4"/>
        <v>#DIV/0!</v>
      </c>
      <c r="G172" s="35" t="e">
        <f t="shared" si="5"/>
        <v>#DIV/0!</v>
      </c>
    </row>
    <row r="173" ht="18.75" customHeight="1" spans="1:7">
      <c r="A173" s="20">
        <v>2013105</v>
      </c>
      <c r="B173" s="36" t="s">
        <v>192</v>
      </c>
      <c r="C173" s="21"/>
      <c r="D173" s="21"/>
      <c r="E173" s="21">
        <f>'[3]表二 (县区过渡表)'!C173</f>
        <v>0</v>
      </c>
      <c r="F173" s="35" t="e">
        <f t="shared" si="4"/>
        <v>#DIV/0!</v>
      </c>
      <c r="G173" s="35" t="e">
        <f t="shared" si="5"/>
        <v>#DIV/0!</v>
      </c>
    </row>
    <row r="174" ht="18.75" customHeight="1" spans="1:7">
      <c r="A174" s="20">
        <v>2013150</v>
      </c>
      <c r="B174" s="37" t="s">
        <v>106</v>
      </c>
      <c r="C174" s="21"/>
      <c r="D174" s="21"/>
      <c r="E174" s="21">
        <f>'[3]表二 (县区过渡表)'!C174</f>
        <v>0</v>
      </c>
      <c r="F174" s="35" t="e">
        <f t="shared" si="4"/>
        <v>#DIV/0!</v>
      </c>
      <c r="G174" s="35" t="e">
        <f t="shared" si="5"/>
        <v>#DIV/0!</v>
      </c>
    </row>
    <row r="175" ht="18.75" customHeight="1" spans="1:7">
      <c r="A175" s="20">
        <v>2013199</v>
      </c>
      <c r="B175" s="37" t="s">
        <v>193</v>
      </c>
      <c r="C175" s="21"/>
      <c r="D175" s="21">
        <v>16</v>
      </c>
      <c r="E175" s="21">
        <f>'[3]表二 (县区过渡表)'!C175</f>
        <v>0</v>
      </c>
      <c r="F175" s="35" t="e">
        <f t="shared" si="4"/>
        <v>#DIV/0!</v>
      </c>
      <c r="G175" s="35">
        <f t="shared" si="5"/>
        <v>0</v>
      </c>
    </row>
    <row r="176" ht="18.75" customHeight="1" spans="1:7">
      <c r="A176" s="20">
        <v>20132</v>
      </c>
      <c r="B176" s="37" t="s">
        <v>194</v>
      </c>
      <c r="C176" s="21">
        <f>SUM(C177:C182)</f>
        <v>2358</v>
      </c>
      <c r="D176" s="21">
        <f>SUM(D177:D182)</f>
        <v>1893</v>
      </c>
      <c r="E176" s="21">
        <f>'[3]表二 (县区过渡表)'!C176</f>
        <v>2061</v>
      </c>
      <c r="F176" s="35">
        <f t="shared" si="4"/>
        <v>87.4045801526718</v>
      </c>
      <c r="G176" s="35">
        <f t="shared" si="5"/>
        <v>108.874801901743</v>
      </c>
    </row>
    <row r="177" ht="18.75" customHeight="1" spans="1:7">
      <c r="A177" s="20">
        <v>2013201</v>
      </c>
      <c r="B177" s="36" t="s">
        <v>97</v>
      </c>
      <c r="C177" s="21">
        <v>192</v>
      </c>
      <c r="D177" s="21">
        <v>207</v>
      </c>
      <c r="E177" s="21">
        <f>'[3]表二 (县区过渡表)'!C177</f>
        <v>278</v>
      </c>
      <c r="F177" s="35">
        <f t="shared" si="4"/>
        <v>144.791666666667</v>
      </c>
      <c r="G177" s="35">
        <f t="shared" si="5"/>
        <v>134.299516908213</v>
      </c>
    </row>
    <row r="178" ht="18.75" customHeight="1" spans="1:7">
      <c r="A178" s="20">
        <v>2013202</v>
      </c>
      <c r="B178" s="36" t="s">
        <v>98</v>
      </c>
      <c r="C178" s="21"/>
      <c r="D178" s="21"/>
      <c r="E178" s="21">
        <f>'[3]表二 (县区过渡表)'!C178</f>
        <v>0</v>
      </c>
      <c r="F178" s="35" t="e">
        <f t="shared" si="4"/>
        <v>#DIV/0!</v>
      </c>
      <c r="G178" s="35" t="e">
        <f t="shared" si="5"/>
        <v>#DIV/0!</v>
      </c>
    </row>
    <row r="179" ht="18.75" customHeight="1" spans="1:7">
      <c r="A179" s="20">
        <v>2013203</v>
      </c>
      <c r="B179" s="36" t="s">
        <v>99</v>
      </c>
      <c r="C179" s="21"/>
      <c r="D179" s="21"/>
      <c r="E179" s="21">
        <f>'[3]表二 (县区过渡表)'!C179</f>
        <v>0</v>
      </c>
      <c r="F179" s="35" t="e">
        <f t="shared" si="4"/>
        <v>#DIV/0!</v>
      </c>
      <c r="G179" s="35" t="e">
        <f t="shared" si="5"/>
        <v>#DIV/0!</v>
      </c>
    </row>
    <row r="180" ht="18.75" customHeight="1" spans="1:7">
      <c r="A180" s="20">
        <v>2013204</v>
      </c>
      <c r="B180" s="36" t="s">
        <v>195</v>
      </c>
      <c r="C180" s="21"/>
      <c r="D180" s="21"/>
      <c r="E180" s="21">
        <f>'[3]表二 (县区过渡表)'!C180</f>
        <v>0</v>
      </c>
      <c r="F180" s="35" t="e">
        <f t="shared" si="4"/>
        <v>#DIV/0!</v>
      </c>
      <c r="G180" s="35" t="e">
        <f t="shared" si="5"/>
        <v>#DIV/0!</v>
      </c>
    </row>
    <row r="181" ht="18.75" customHeight="1" spans="1:7">
      <c r="A181" s="20">
        <v>2013250</v>
      </c>
      <c r="B181" s="36" t="s">
        <v>106</v>
      </c>
      <c r="C181" s="21"/>
      <c r="D181" s="21"/>
      <c r="E181" s="21">
        <f>'[3]表二 (县区过渡表)'!C181</f>
        <v>0</v>
      </c>
      <c r="F181" s="35" t="e">
        <f t="shared" si="4"/>
        <v>#DIV/0!</v>
      </c>
      <c r="G181" s="35" t="e">
        <f t="shared" si="5"/>
        <v>#DIV/0!</v>
      </c>
    </row>
    <row r="182" ht="18.75" customHeight="1" spans="1:7">
      <c r="A182" s="20">
        <v>2013299</v>
      </c>
      <c r="B182" s="37" t="s">
        <v>196</v>
      </c>
      <c r="C182" s="21">
        <v>2166</v>
      </c>
      <c r="D182" s="21">
        <v>1686</v>
      </c>
      <c r="E182" s="21">
        <f>'[3]表二 (县区过渡表)'!C182</f>
        <v>1783</v>
      </c>
      <c r="F182" s="35">
        <f t="shared" si="4"/>
        <v>82.3176361957525</v>
      </c>
      <c r="G182" s="35">
        <f t="shared" si="5"/>
        <v>105.753262158956</v>
      </c>
    </row>
    <row r="183" ht="18.75" customHeight="1" spans="1:7">
      <c r="A183" s="20">
        <v>20133</v>
      </c>
      <c r="B183" s="37" t="s">
        <v>197</v>
      </c>
      <c r="C183" s="21">
        <f>SUM(C184:C189)</f>
        <v>208</v>
      </c>
      <c r="D183" s="21">
        <f>SUM(D184:D189)</f>
        <v>321</v>
      </c>
      <c r="E183" s="21">
        <f>'[3]表二 (县区过渡表)'!C183</f>
        <v>243</v>
      </c>
      <c r="F183" s="35">
        <f t="shared" si="4"/>
        <v>116.826923076923</v>
      </c>
      <c r="G183" s="35">
        <f t="shared" si="5"/>
        <v>75.7009345794392</v>
      </c>
    </row>
    <row r="184" ht="18.75" customHeight="1" spans="1:7">
      <c r="A184" s="20">
        <v>2013301</v>
      </c>
      <c r="B184" s="34" t="s">
        <v>97</v>
      </c>
      <c r="C184" s="21"/>
      <c r="D184" s="21"/>
      <c r="E184" s="21">
        <f>'[3]表二 (县区过渡表)'!C184</f>
        <v>0</v>
      </c>
      <c r="F184" s="35" t="e">
        <f t="shared" si="4"/>
        <v>#DIV/0!</v>
      </c>
      <c r="G184" s="35" t="e">
        <f t="shared" si="5"/>
        <v>#DIV/0!</v>
      </c>
    </row>
    <row r="185" ht="18.75" customHeight="1" spans="1:7">
      <c r="A185" s="20">
        <v>2013302</v>
      </c>
      <c r="B185" s="36" t="s">
        <v>98</v>
      </c>
      <c r="C185" s="21"/>
      <c r="D185" s="21"/>
      <c r="E185" s="21">
        <f>'[3]表二 (县区过渡表)'!C185</f>
        <v>0</v>
      </c>
      <c r="F185" s="35" t="e">
        <f t="shared" si="4"/>
        <v>#DIV/0!</v>
      </c>
      <c r="G185" s="35" t="e">
        <f t="shared" si="5"/>
        <v>#DIV/0!</v>
      </c>
    </row>
    <row r="186" ht="18.75" customHeight="1" spans="1:7">
      <c r="A186" s="20">
        <v>2013303</v>
      </c>
      <c r="B186" s="36" t="s">
        <v>99</v>
      </c>
      <c r="C186" s="21"/>
      <c r="D186" s="21"/>
      <c r="E186" s="21">
        <f>'[3]表二 (县区过渡表)'!C186</f>
        <v>0</v>
      </c>
      <c r="F186" s="35" t="e">
        <f t="shared" si="4"/>
        <v>#DIV/0!</v>
      </c>
      <c r="G186" s="35" t="e">
        <f t="shared" si="5"/>
        <v>#DIV/0!</v>
      </c>
    </row>
    <row r="187" ht="18.75" customHeight="1" spans="1:7">
      <c r="A187" s="20">
        <v>2013304</v>
      </c>
      <c r="B187" s="36" t="s">
        <v>198</v>
      </c>
      <c r="C187" s="21"/>
      <c r="D187" s="21"/>
      <c r="E187" s="21">
        <f>'[3]表二 (县区过渡表)'!C187</f>
        <v>0</v>
      </c>
      <c r="F187" s="35" t="e">
        <f t="shared" si="4"/>
        <v>#DIV/0!</v>
      </c>
      <c r="G187" s="35" t="e">
        <f t="shared" si="5"/>
        <v>#DIV/0!</v>
      </c>
    </row>
    <row r="188" ht="18.75" customHeight="1" spans="1:7">
      <c r="A188" s="20">
        <v>2013350</v>
      </c>
      <c r="B188" s="36" t="s">
        <v>106</v>
      </c>
      <c r="C188" s="21"/>
      <c r="D188" s="21"/>
      <c r="E188" s="21">
        <f>'[3]表二 (县区过渡表)'!C188</f>
        <v>0</v>
      </c>
      <c r="F188" s="35" t="e">
        <f t="shared" si="4"/>
        <v>#DIV/0!</v>
      </c>
      <c r="G188" s="35" t="e">
        <f t="shared" si="5"/>
        <v>#DIV/0!</v>
      </c>
    </row>
    <row r="189" ht="18.75" customHeight="1" spans="1:7">
      <c r="A189" s="20">
        <v>2013399</v>
      </c>
      <c r="B189" s="37" t="s">
        <v>199</v>
      </c>
      <c r="C189" s="21">
        <v>208</v>
      </c>
      <c r="D189" s="21">
        <v>321</v>
      </c>
      <c r="E189" s="21">
        <f>'[3]表二 (县区过渡表)'!C189</f>
        <v>243</v>
      </c>
      <c r="F189" s="35">
        <f t="shared" si="4"/>
        <v>116.826923076923</v>
      </c>
      <c r="G189" s="35">
        <f t="shared" si="5"/>
        <v>75.7009345794392</v>
      </c>
    </row>
    <row r="190" ht="18.75" customHeight="1" spans="1:7">
      <c r="A190" s="20">
        <v>20134</v>
      </c>
      <c r="B190" s="37" t="s">
        <v>200</v>
      </c>
      <c r="C190" s="21">
        <f>SUM(C191:C197)</f>
        <v>0</v>
      </c>
      <c r="D190" s="21">
        <f>SUM(D191:D197)</f>
        <v>37</v>
      </c>
      <c r="E190" s="21">
        <f>'[3]表二 (县区过渡表)'!C190</f>
        <v>0</v>
      </c>
      <c r="F190" s="35" t="e">
        <f t="shared" si="4"/>
        <v>#DIV/0!</v>
      </c>
      <c r="G190" s="35">
        <f t="shared" si="5"/>
        <v>0</v>
      </c>
    </row>
    <row r="191" ht="18.75" customHeight="1" spans="1:7">
      <c r="A191" s="20">
        <v>2013401</v>
      </c>
      <c r="B191" s="37" t="s">
        <v>97</v>
      </c>
      <c r="C191" s="21"/>
      <c r="D191" s="21"/>
      <c r="E191" s="21">
        <f>'[3]表二 (县区过渡表)'!C191</f>
        <v>0</v>
      </c>
      <c r="F191" s="35" t="e">
        <f t="shared" si="4"/>
        <v>#DIV/0!</v>
      </c>
      <c r="G191" s="35" t="e">
        <f t="shared" si="5"/>
        <v>#DIV/0!</v>
      </c>
    </row>
    <row r="192" ht="18.75" customHeight="1" spans="1:7">
      <c r="A192" s="20">
        <v>2013402</v>
      </c>
      <c r="B192" s="36" t="s">
        <v>98</v>
      </c>
      <c r="C192" s="21"/>
      <c r="D192" s="21"/>
      <c r="E192" s="21">
        <f>'[3]表二 (县区过渡表)'!C192</f>
        <v>0</v>
      </c>
      <c r="F192" s="35" t="e">
        <f t="shared" si="4"/>
        <v>#DIV/0!</v>
      </c>
      <c r="G192" s="35" t="e">
        <f t="shared" si="5"/>
        <v>#DIV/0!</v>
      </c>
    </row>
    <row r="193" ht="18.75" customHeight="1" spans="1:7">
      <c r="A193" s="20">
        <v>2013403</v>
      </c>
      <c r="B193" s="36" t="s">
        <v>99</v>
      </c>
      <c r="C193" s="21"/>
      <c r="D193" s="21"/>
      <c r="E193" s="21">
        <f>'[3]表二 (县区过渡表)'!C193</f>
        <v>0</v>
      </c>
      <c r="F193" s="35" t="e">
        <f t="shared" si="4"/>
        <v>#DIV/0!</v>
      </c>
      <c r="G193" s="35" t="e">
        <f t="shared" si="5"/>
        <v>#DIV/0!</v>
      </c>
    </row>
    <row r="194" ht="18.75" customHeight="1" spans="1:7">
      <c r="A194" s="20">
        <v>2013404</v>
      </c>
      <c r="B194" s="36" t="s">
        <v>201</v>
      </c>
      <c r="C194" s="21"/>
      <c r="D194" s="21"/>
      <c r="E194" s="21">
        <f>'[3]表二 (县区过渡表)'!C194</f>
        <v>0</v>
      </c>
      <c r="F194" s="35" t="e">
        <f t="shared" si="4"/>
        <v>#DIV/0!</v>
      </c>
      <c r="G194" s="35" t="e">
        <f t="shared" si="5"/>
        <v>#DIV/0!</v>
      </c>
    </row>
    <row r="195" ht="18.75" customHeight="1" spans="1:7">
      <c r="A195" s="20">
        <v>2013405</v>
      </c>
      <c r="B195" s="36" t="s">
        <v>202</v>
      </c>
      <c r="C195" s="21"/>
      <c r="D195" s="21"/>
      <c r="E195" s="21">
        <f>'[3]表二 (县区过渡表)'!C195</f>
        <v>0</v>
      </c>
      <c r="F195" s="35" t="e">
        <f t="shared" si="4"/>
        <v>#DIV/0!</v>
      </c>
      <c r="G195" s="35" t="e">
        <f t="shared" si="5"/>
        <v>#DIV/0!</v>
      </c>
    </row>
    <row r="196" ht="18.75" customHeight="1" spans="1:7">
      <c r="A196" s="20">
        <v>2013450</v>
      </c>
      <c r="B196" s="36" t="s">
        <v>106</v>
      </c>
      <c r="C196" s="41"/>
      <c r="D196" s="41"/>
      <c r="E196" s="21">
        <f>'[3]表二 (县区过渡表)'!C196</f>
        <v>0</v>
      </c>
      <c r="F196" s="35" t="e">
        <f t="shared" si="4"/>
        <v>#DIV/0!</v>
      </c>
      <c r="G196" s="35" t="e">
        <f t="shared" si="5"/>
        <v>#DIV/0!</v>
      </c>
    </row>
    <row r="197" ht="18.75" customHeight="1" spans="1:7">
      <c r="A197" s="20">
        <v>2013499</v>
      </c>
      <c r="B197" s="37" t="s">
        <v>203</v>
      </c>
      <c r="C197" s="41"/>
      <c r="D197" s="41">
        <v>37</v>
      </c>
      <c r="E197" s="21">
        <f>'[3]表二 (县区过渡表)'!C197</f>
        <v>0</v>
      </c>
      <c r="F197" s="35" t="e">
        <f t="shared" si="4"/>
        <v>#DIV/0!</v>
      </c>
      <c r="G197" s="35">
        <f t="shared" si="5"/>
        <v>0</v>
      </c>
    </row>
    <row r="198" ht="18.75" customHeight="1" spans="1:7">
      <c r="A198" s="20">
        <v>20135</v>
      </c>
      <c r="B198" s="37" t="s">
        <v>204</v>
      </c>
      <c r="C198" s="21">
        <f>SUM(C199:C203)</f>
        <v>0</v>
      </c>
      <c r="D198" s="21">
        <f>SUM(D199:D203)</f>
        <v>0</v>
      </c>
      <c r="E198" s="21">
        <f>'[3]表二 (县区过渡表)'!C198</f>
        <v>0</v>
      </c>
      <c r="F198" s="35" t="e">
        <f t="shared" ref="F198:F261" si="6">E198/C198*100</f>
        <v>#DIV/0!</v>
      </c>
      <c r="G198" s="35" t="e">
        <f t="shared" ref="G198:G261" si="7">E198/D198*100</f>
        <v>#DIV/0!</v>
      </c>
    </row>
    <row r="199" ht="18.75" customHeight="1" spans="1:7">
      <c r="A199" s="20">
        <v>2013501</v>
      </c>
      <c r="B199" s="37" t="s">
        <v>97</v>
      </c>
      <c r="C199" s="21"/>
      <c r="D199" s="21"/>
      <c r="E199" s="21">
        <f>'[3]表二 (县区过渡表)'!C199</f>
        <v>0</v>
      </c>
      <c r="F199" s="35" t="e">
        <f t="shared" si="6"/>
        <v>#DIV/0!</v>
      </c>
      <c r="G199" s="35" t="e">
        <f t="shared" si="7"/>
        <v>#DIV/0!</v>
      </c>
    </row>
    <row r="200" ht="18.75" customHeight="1" spans="1:7">
      <c r="A200" s="20">
        <v>2013502</v>
      </c>
      <c r="B200" s="34" t="s">
        <v>98</v>
      </c>
      <c r="C200" s="21"/>
      <c r="D200" s="21"/>
      <c r="E200" s="21">
        <f>'[3]表二 (县区过渡表)'!C200</f>
        <v>0</v>
      </c>
      <c r="F200" s="35" t="e">
        <f t="shared" si="6"/>
        <v>#DIV/0!</v>
      </c>
      <c r="G200" s="35" t="e">
        <f t="shared" si="7"/>
        <v>#DIV/0!</v>
      </c>
    </row>
    <row r="201" s="12" customFormat="1" ht="18.75" customHeight="1" spans="1:7">
      <c r="A201" s="20">
        <v>2013503</v>
      </c>
      <c r="B201" s="36" t="s">
        <v>99</v>
      </c>
      <c r="C201" s="42"/>
      <c r="D201" s="42"/>
      <c r="E201" s="21">
        <f>'[3]表二 (县区过渡表)'!C201</f>
        <v>0</v>
      </c>
      <c r="F201" s="35" t="e">
        <f t="shared" si="6"/>
        <v>#DIV/0!</v>
      </c>
      <c r="G201" s="35" t="e">
        <f t="shared" si="7"/>
        <v>#DIV/0!</v>
      </c>
    </row>
    <row r="202" ht="18.75" customHeight="1" spans="1:7">
      <c r="A202" s="20">
        <v>2013550</v>
      </c>
      <c r="B202" s="36" t="s">
        <v>106</v>
      </c>
      <c r="C202" s="42"/>
      <c r="D202" s="42"/>
      <c r="E202" s="21">
        <f>'[3]表二 (县区过渡表)'!C202</f>
        <v>0</v>
      </c>
      <c r="F202" s="35" t="e">
        <f t="shared" si="6"/>
        <v>#DIV/0!</v>
      </c>
      <c r="G202" s="35" t="e">
        <f t="shared" si="7"/>
        <v>#DIV/0!</v>
      </c>
    </row>
    <row r="203" ht="18.75" customHeight="1" spans="1:7">
      <c r="A203" s="20">
        <v>2013599</v>
      </c>
      <c r="B203" s="36" t="s">
        <v>205</v>
      </c>
      <c r="C203" s="42"/>
      <c r="D203" s="42"/>
      <c r="E203" s="21">
        <f>'[3]表二 (县区过渡表)'!C203</f>
        <v>0</v>
      </c>
      <c r="F203" s="35" t="e">
        <f t="shared" si="6"/>
        <v>#DIV/0!</v>
      </c>
      <c r="G203" s="35" t="e">
        <f t="shared" si="7"/>
        <v>#DIV/0!</v>
      </c>
    </row>
    <row r="204" ht="18.75" customHeight="1" spans="1:7">
      <c r="A204" s="20">
        <v>20136</v>
      </c>
      <c r="B204" s="37" t="s">
        <v>206</v>
      </c>
      <c r="C204" s="21">
        <f>SUM(C205:C209)</f>
        <v>303</v>
      </c>
      <c r="D204" s="21">
        <f>SUM(D205:D209)</f>
        <v>59</v>
      </c>
      <c r="E204" s="21">
        <f>'[3]表二 (县区过渡表)'!C204</f>
        <v>249</v>
      </c>
      <c r="F204" s="35">
        <f t="shared" si="6"/>
        <v>82.1782178217822</v>
      </c>
      <c r="G204" s="35">
        <f t="shared" si="7"/>
        <v>422.033898305085</v>
      </c>
    </row>
    <row r="205" ht="18.75" customHeight="1" spans="1:7">
      <c r="A205" s="20">
        <v>2013601</v>
      </c>
      <c r="B205" s="37" t="s">
        <v>97</v>
      </c>
      <c r="C205" s="43"/>
      <c r="D205" s="43"/>
      <c r="E205" s="21">
        <f>'[3]表二 (县区过渡表)'!C205</f>
        <v>0</v>
      </c>
      <c r="F205" s="35" t="e">
        <f t="shared" si="6"/>
        <v>#DIV/0!</v>
      </c>
      <c r="G205" s="35" t="e">
        <f t="shared" si="7"/>
        <v>#DIV/0!</v>
      </c>
    </row>
    <row r="206" ht="18.75" customHeight="1" spans="1:7">
      <c r="A206" s="20">
        <v>2013602</v>
      </c>
      <c r="B206" s="37" t="s">
        <v>98</v>
      </c>
      <c r="C206" s="43"/>
      <c r="D206" s="43"/>
      <c r="E206" s="21">
        <f>'[3]表二 (县区过渡表)'!C206</f>
        <v>0</v>
      </c>
      <c r="F206" s="35" t="e">
        <f t="shared" si="6"/>
        <v>#DIV/0!</v>
      </c>
      <c r="G206" s="35" t="e">
        <f t="shared" si="7"/>
        <v>#DIV/0!</v>
      </c>
    </row>
    <row r="207" ht="18.75" customHeight="1" spans="1:7">
      <c r="A207" s="20">
        <v>2013603</v>
      </c>
      <c r="B207" s="36" t="s">
        <v>99</v>
      </c>
      <c r="C207" s="43"/>
      <c r="D207" s="43"/>
      <c r="E207" s="21">
        <f>'[3]表二 (县区过渡表)'!C207</f>
        <v>0</v>
      </c>
      <c r="F207" s="35" t="e">
        <f t="shared" si="6"/>
        <v>#DIV/0!</v>
      </c>
      <c r="G207" s="35" t="e">
        <f t="shared" si="7"/>
        <v>#DIV/0!</v>
      </c>
    </row>
    <row r="208" ht="18.75" customHeight="1" spans="1:7">
      <c r="A208" s="20">
        <v>2013650</v>
      </c>
      <c r="B208" s="36" t="s">
        <v>106</v>
      </c>
      <c r="C208" s="43"/>
      <c r="D208" s="43"/>
      <c r="E208" s="21">
        <f>'[3]表二 (县区过渡表)'!C208</f>
        <v>0</v>
      </c>
      <c r="F208" s="35" t="e">
        <f t="shared" si="6"/>
        <v>#DIV/0!</v>
      </c>
      <c r="G208" s="35" t="e">
        <f t="shared" si="7"/>
        <v>#DIV/0!</v>
      </c>
    </row>
    <row r="209" ht="18.75" customHeight="1" spans="1:7">
      <c r="A209" s="20">
        <v>2013699</v>
      </c>
      <c r="B209" s="36" t="s">
        <v>207</v>
      </c>
      <c r="C209" s="43">
        <v>303</v>
      </c>
      <c r="D209" s="43">
        <v>59</v>
      </c>
      <c r="E209" s="21">
        <f>'[3]表二 (县区过渡表)'!C209</f>
        <v>249</v>
      </c>
      <c r="F209" s="35">
        <f t="shared" si="6"/>
        <v>82.1782178217822</v>
      </c>
      <c r="G209" s="35">
        <f t="shared" si="7"/>
        <v>422.033898305085</v>
      </c>
    </row>
    <row r="210" ht="18.75" customHeight="1" spans="1:7">
      <c r="A210" s="20">
        <v>20137</v>
      </c>
      <c r="B210" s="36" t="s">
        <v>208</v>
      </c>
      <c r="C210" s="21">
        <f>SUM(C211:C216)</f>
        <v>0</v>
      </c>
      <c r="D210" s="21">
        <f>SUM(D211:D216)</f>
        <v>0</v>
      </c>
      <c r="E210" s="21">
        <f>'[3]表二 (县区过渡表)'!C210</f>
        <v>0</v>
      </c>
      <c r="F210" s="35" t="e">
        <f t="shared" si="6"/>
        <v>#DIV/0!</v>
      </c>
      <c r="G210" s="35" t="e">
        <f t="shared" si="7"/>
        <v>#DIV/0!</v>
      </c>
    </row>
    <row r="211" ht="18.75" customHeight="1" spans="1:7">
      <c r="A211" s="20">
        <v>2013701</v>
      </c>
      <c r="B211" s="36" t="s">
        <v>97</v>
      </c>
      <c r="C211" s="43"/>
      <c r="D211" s="43"/>
      <c r="E211" s="21">
        <f>'[3]表二 (县区过渡表)'!C211</f>
        <v>0</v>
      </c>
      <c r="F211" s="35" t="e">
        <f t="shared" si="6"/>
        <v>#DIV/0!</v>
      </c>
      <c r="G211" s="35" t="e">
        <f t="shared" si="7"/>
        <v>#DIV/0!</v>
      </c>
    </row>
    <row r="212" ht="18.75" customHeight="1" spans="1:7">
      <c r="A212" s="20">
        <v>2013702</v>
      </c>
      <c r="B212" s="36" t="s">
        <v>98</v>
      </c>
      <c r="C212" s="43"/>
      <c r="D212" s="43"/>
      <c r="E212" s="21">
        <f>'[3]表二 (县区过渡表)'!C212</f>
        <v>0</v>
      </c>
      <c r="F212" s="35" t="e">
        <f t="shared" si="6"/>
        <v>#DIV/0!</v>
      </c>
      <c r="G212" s="35" t="e">
        <f t="shared" si="7"/>
        <v>#DIV/0!</v>
      </c>
    </row>
    <row r="213" ht="18.75" customHeight="1" spans="1:7">
      <c r="A213" s="20">
        <v>2013703</v>
      </c>
      <c r="B213" s="36" t="s">
        <v>99</v>
      </c>
      <c r="C213" s="42"/>
      <c r="D213" s="42"/>
      <c r="E213" s="21">
        <f>'[3]表二 (县区过渡表)'!C213</f>
        <v>0</v>
      </c>
      <c r="F213" s="35" t="e">
        <f t="shared" si="6"/>
        <v>#DIV/0!</v>
      </c>
      <c r="G213" s="35" t="e">
        <f t="shared" si="7"/>
        <v>#DIV/0!</v>
      </c>
    </row>
    <row r="214" ht="18.75" customHeight="1" spans="1:7">
      <c r="A214" s="20">
        <v>2013704</v>
      </c>
      <c r="B214" s="36" t="s">
        <v>209</v>
      </c>
      <c r="C214" s="42"/>
      <c r="D214" s="42"/>
      <c r="E214" s="21">
        <f>'[3]表二 (县区过渡表)'!C214</f>
        <v>0</v>
      </c>
      <c r="F214" s="35" t="e">
        <f t="shared" si="6"/>
        <v>#DIV/0!</v>
      </c>
      <c r="G214" s="35" t="e">
        <f t="shared" si="7"/>
        <v>#DIV/0!</v>
      </c>
    </row>
    <row r="215" ht="18.75" customHeight="1" spans="1:7">
      <c r="A215" s="20">
        <v>2013750</v>
      </c>
      <c r="B215" s="36" t="s">
        <v>106</v>
      </c>
      <c r="C215" s="42"/>
      <c r="D215" s="42"/>
      <c r="E215" s="21">
        <f>'[3]表二 (县区过渡表)'!C215</f>
        <v>0</v>
      </c>
      <c r="F215" s="35" t="e">
        <f t="shared" si="6"/>
        <v>#DIV/0!</v>
      </c>
      <c r="G215" s="35" t="e">
        <f t="shared" si="7"/>
        <v>#DIV/0!</v>
      </c>
    </row>
    <row r="216" ht="18.75" customHeight="1" spans="1:7">
      <c r="A216" s="20">
        <v>2013799</v>
      </c>
      <c r="B216" s="36" t="s">
        <v>210</v>
      </c>
      <c r="C216" s="42"/>
      <c r="D216" s="42"/>
      <c r="E216" s="21">
        <f>'[3]表二 (县区过渡表)'!C216</f>
        <v>0</v>
      </c>
      <c r="F216" s="35" t="e">
        <f t="shared" si="6"/>
        <v>#DIV/0!</v>
      </c>
      <c r="G216" s="35" t="e">
        <f t="shared" si="7"/>
        <v>#DIV/0!</v>
      </c>
    </row>
    <row r="217" ht="18.75" customHeight="1" spans="1:7">
      <c r="A217" s="20">
        <v>20138</v>
      </c>
      <c r="B217" s="36" t="s">
        <v>211</v>
      </c>
      <c r="C217" s="21">
        <f>SUM(C218:C231)</f>
        <v>154</v>
      </c>
      <c r="D217" s="21">
        <f>SUM(D218:D231)</f>
        <v>165</v>
      </c>
      <c r="E217" s="21">
        <f>'[3]表二 (县区过渡表)'!C217</f>
        <v>152</v>
      </c>
      <c r="F217" s="35">
        <f t="shared" si="6"/>
        <v>98.7012987012987</v>
      </c>
      <c r="G217" s="35">
        <f t="shared" si="7"/>
        <v>92.1212121212121</v>
      </c>
    </row>
    <row r="218" ht="18.75" customHeight="1" spans="1:7">
      <c r="A218" s="20">
        <v>2013801</v>
      </c>
      <c r="B218" s="36" t="s">
        <v>97</v>
      </c>
      <c r="C218" s="21"/>
      <c r="D218" s="21"/>
      <c r="E218" s="21">
        <f>'[3]表二 (县区过渡表)'!C218</f>
        <v>0</v>
      </c>
      <c r="F218" s="35" t="e">
        <f t="shared" si="6"/>
        <v>#DIV/0!</v>
      </c>
      <c r="G218" s="35" t="e">
        <f t="shared" si="7"/>
        <v>#DIV/0!</v>
      </c>
    </row>
    <row r="219" ht="18.75" customHeight="1" spans="1:7">
      <c r="A219" s="20">
        <v>2013802</v>
      </c>
      <c r="B219" s="36" t="s">
        <v>98</v>
      </c>
      <c r="C219" s="21"/>
      <c r="D219" s="21"/>
      <c r="E219" s="21">
        <f>'[3]表二 (县区过渡表)'!C219</f>
        <v>0</v>
      </c>
      <c r="F219" s="35" t="e">
        <f t="shared" si="6"/>
        <v>#DIV/0!</v>
      </c>
      <c r="G219" s="35" t="e">
        <f t="shared" si="7"/>
        <v>#DIV/0!</v>
      </c>
    </row>
    <row r="220" ht="18.75" customHeight="1" spans="1:7">
      <c r="A220" s="20">
        <v>2013803</v>
      </c>
      <c r="B220" s="36" t="s">
        <v>99</v>
      </c>
      <c r="C220" s="21"/>
      <c r="D220" s="21"/>
      <c r="E220" s="21">
        <f>'[3]表二 (县区过渡表)'!C220</f>
        <v>0</v>
      </c>
      <c r="F220" s="35" t="e">
        <f t="shared" si="6"/>
        <v>#DIV/0!</v>
      </c>
      <c r="G220" s="35" t="e">
        <f t="shared" si="7"/>
        <v>#DIV/0!</v>
      </c>
    </row>
    <row r="221" ht="18.75" customHeight="1" spans="1:7">
      <c r="A221" s="20">
        <v>2013804</v>
      </c>
      <c r="B221" s="36" t="s">
        <v>212</v>
      </c>
      <c r="C221" s="21"/>
      <c r="D221" s="21"/>
      <c r="E221" s="21">
        <f>'[3]表二 (县区过渡表)'!C221</f>
        <v>0</v>
      </c>
      <c r="F221" s="35" t="e">
        <f t="shared" si="6"/>
        <v>#DIV/0!</v>
      </c>
      <c r="G221" s="35" t="e">
        <f t="shared" si="7"/>
        <v>#DIV/0!</v>
      </c>
    </row>
    <row r="222" ht="18.75" customHeight="1" spans="1:7">
      <c r="A222" s="20">
        <v>2013805</v>
      </c>
      <c r="B222" s="36" t="s">
        <v>213</v>
      </c>
      <c r="C222" s="21"/>
      <c r="D222" s="21"/>
      <c r="E222" s="21">
        <f>'[3]表二 (县区过渡表)'!C222</f>
        <v>0</v>
      </c>
      <c r="F222" s="35" t="e">
        <f t="shared" si="6"/>
        <v>#DIV/0!</v>
      </c>
      <c r="G222" s="35" t="e">
        <f t="shared" si="7"/>
        <v>#DIV/0!</v>
      </c>
    </row>
    <row r="223" ht="18.75" customHeight="1" spans="1:7">
      <c r="A223" s="20">
        <v>2013808</v>
      </c>
      <c r="B223" s="36" t="s">
        <v>138</v>
      </c>
      <c r="C223" s="21"/>
      <c r="D223" s="21"/>
      <c r="E223" s="21">
        <f>'[3]表二 (县区过渡表)'!C223</f>
        <v>0</v>
      </c>
      <c r="F223" s="35" t="e">
        <f t="shared" si="6"/>
        <v>#DIV/0!</v>
      </c>
      <c r="G223" s="35" t="e">
        <f t="shared" si="7"/>
        <v>#DIV/0!</v>
      </c>
    </row>
    <row r="224" ht="18.75" customHeight="1" spans="1:7">
      <c r="A224" s="20">
        <v>2013810</v>
      </c>
      <c r="B224" s="36" t="s">
        <v>214</v>
      </c>
      <c r="C224" s="21"/>
      <c r="D224" s="21"/>
      <c r="E224" s="21">
        <f>'[3]表二 (县区过渡表)'!C224</f>
        <v>0</v>
      </c>
      <c r="F224" s="35" t="e">
        <f t="shared" si="6"/>
        <v>#DIV/0!</v>
      </c>
      <c r="G224" s="35" t="e">
        <f t="shared" si="7"/>
        <v>#DIV/0!</v>
      </c>
    </row>
    <row r="225" ht="18.75" customHeight="1" spans="1:7">
      <c r="A225" s="20">
        <v>2013812</v>
      </c>
      <c r="B225" s="36" t="s">
        <v>215</v>
      </c>
      <c r="C225" s="21"/>
      <c r="D225" s="21"/>
      <c r="E225" s="21">
        <f>'[3]表二 (县区过渡表)'!C225</f>
        <v>0</v>
      </c>
      <c r="F225" s="35" t="e">
        <f t="shared" si="6"/>
        <v>#DIV/0!</v>
      </c>
      <c r="G225" s="35" t="e">
        <f t="shared" si="7"/>
        <v>#DIV/0!</v>
      </c>
    </row>
    <row r="226" ht="18.75" customHeight="1" spans="1:7">
      <c r="A226" s="20">
        <v>2013813</v>
      </c>
      <c r="B226" s="36" t="s">
        <v>216</v>
      </c>
      <c r="C226" s="21"/>
      <c r="D226" s="21"/>
      <c r="E226" s="21">
        <f>'[3]表二 (县区过渡表)'!C226</f>
        <v>0</v>
      </c>
      <c r="F226" s="35" t="e">
        <f t="shared" si="6"/>
        <v>#DIV/0!</v>
      </c>
      <c r="G226" s="35" t="e">
        <f t="shared" si="7"/>
        <v>#DIV/0!</v>
      </c>
    </row>
    <row r="227" ht="18.75" customHeight="1" spans="1:7">
      <c r="A227" s="20">
        <v>2013814</v>
      </c>
      <c r="B227" s="36" t="s">
        <v>217</v>
      </c>
      <c r="C227" s="21"/>
      <c r="D227" s="21"/>
      <c r="E227" s="21">
        <f>'[3]表二 (县区过渡表)'!C227</f>
        <v>0</v>
      </c>
      <c r="F227" s="35" t="e">
        <f t="shared" si="6"/>
        <v>#DIV/0!</v>
      </c>
      <c r="G227" s="35" t="e">
        <f t="shared" si="7"/>
        <v>#DIV/0!</v>
      </c>
    </row>
    <row r="228" s="12" customFormat="1" ht="18.75" customHeight="1" spans="1:7">
      <c r="A228" s="20">
        <v>2013815</v>
      </c>
      <c r="B228" s="36" t="s">
        <v>218</v>
      </c>
      <c r="C228" s="21"/>
      <c r="D228" s="21"/>
      <c r="E228" s="21">
        <f>'[3]表二 (县区过渡表)'!C228</f>
        <v>0</v>
      </c>
      <c r="F228" s="35" t="e">
        <f t="shared" si="6"/>
        <v>#DIV/0!</v>
      </c>
      <c r="G228" s="35" t="e">
        <f t="shared" si="7"/>
        <v>#DIV/0!</v>
      </c>
    </row>
    <row r="229" ht="18.75" customHeight="1" spans="1:7">
      <c r="A229" s="20">
        <v>2013816</v>
      </c>
      <c r="B229" s="36" t="s">
        <v>219</v>
      </c>
      <c r="C229" s="21"/>
      <c r="D229" s="21"/>
      <c r="E229" s="21">
        <f>'[3]表二 (县区过渡表)'!C229</f>
        <v>0</v>
      </c>
      <c r="F229" s="35" t="e">
        <f t="shared" si="6"/>
        <v>#DIV/0!</v>
      </c>
      <c r="G229" s="35" t="e">
        <f t="shared" si="7"/>
        <v>#DIV/0!</v>
      </c>
    </row>
    <row r="230" ht="18.75" customHeight="1" spans="1:7">
      <c r="A230" s="20">
        <v>2013850</v>
      </c>
      <c r="B230" s="36" t="s">
        <v>106</v>
      </c>
      <c r="C230" s="21"/>
      <c r="D230" s="21"/>
      <c r="E230" s="21">
        <f>'[3]表二 (县区过渡表)'!C230</f>
        <v>0</v>
      </c>
      <c r="F230" s="35" t="e">
        <f t="shared" si="6"/>
        <v>#DIV/0!</v>
      </c>
      <c r="G230" s="35" t="e">
        <f t="shared" si="7"/>
        <v>#DIV/0!</v>
      </c>
    </row>
    <row r="231" ht="18.75" customHeight="1" spans="1:7">
      <c r="A231" s="20">
        <v>2013899</v>
      </c>
      <c r="B231" s="36" t="s">
        <v>220</v>
      </c>
      <c r="C231" s="21">
        <v>154</v>
      </c>
      <c r="D231" s="21">
        <v>165</v>
      </c>
      <c r="E231" s="21">
        <f>'[3]表二 (县区过渡表)'!C231</f>
        <v>152</v>
      </c>
      <c r="F231" s="35">
        <f t="shared" si="6"/>
        <v>98.7012987012987</v>
      </c>
      <c r="G231" s="35">
        <f t="shared" si="7"/>
        <v>92.1212121212121</v>
      </c>
    </row>
    <row r="232" ht="18.75" customHeight="1" spans="1:7">
      <c r="A232" s="20">
        <v>20199</v>
      </c>
      <c r="B232" s="36" t="s">
        <v>221</v>
      </c>
      <c r="C232" s="21">
        <f>SUM(C233:C234)</f>
        <v>0</v>
      </c>
      <c r="D232" s="21">
        <f>SUM(D233:D234)</f>
        <v>0</v>
      </c>
      <c r="E232" s="21">
        <f>'[3]表二 (县区过渡表)'!C232</f>
        <v>0</v>
      </c>
      <c r="F232" s="35" t="e">
        <f t="shared" si="6"/>
        <v>#DIV/0!</v>
      </c>
      <c r="G232" s="35" t="e">
        <f t="shared" si="7"/>
        <v>#DIV/0!</v>
      </c>
    </row>
    <row r="233" ht="18.75" customHeight="1" spans="1:7">
      <c r="A233" s="20">
        <v>2019901</v>
      </c>
      <c r="B233" s="37" t="s">
        <v>222</v>
      </c>
      <c r="C233" s="21"/>
      <c r="D233" s="21"/>
      <c r="E233" s="21">
        <f>'[3]表二 (县区过渡表)'!C233</f>
        <v>0</v>
      </c>
      <c r="F233" s="35" t="e">
        <f t="shared" si="6"/>
        <v>#DIV/0!</v>
      </c>
      <c r="G233" s="35" t="e">
        <f t="shared" si="7"/>
        <v>#DIV/0!</v>
      </c>
    </row>
    <row r="234" ht="18.75" customHeight="1" spans="1:7">
      <c r="A234" s="20">
        <v>2019999</v>
      </c>
      <c r="B234" s="37" t="s">
        <v>223</v>
      </c>
      <c r="C234" s="21"/>
      <c r="D234" s="21"/>
      <c r="E234" s="21">
        <f>'[3]表二 (县区过渡表)'!C234</f>
        <v>0</v>
      </c>
      <c r="F234" s="35" t="e">
        <f t="shared" si="6"/>
        <v>#DIV/0!</v>
      </c>
      <c r="G234" s="35" t="e">
        <f t="shared" si="7"/>
        <v>#DIV/0!</v>
      </c>
    </row>
    <row r="235" ht="18.75" customHeight="1" spans="1:7">
      <c r="A235" s="20">
        <v>202</v>
      </c>
      <c r="B235" s="34" t="s">
        <v>42</v>
      </c>
      <c r="C235" s="21">
        <f>SUM(C236:C238)</f>
        <v>0</v>
      </c>
      <c r="D235" s="21">
        <f>SUM(D236:D238)</f>
        <v>0</v>
      </c>
      <c r="E235" s="21">
        <f>SUM(E236:E238)</f>
        <v>0</v>
      </c>
      <c r="F235" s="35" t="e">
        <f t="shared" si="6"/>
        <v>#DIV/0!</v>
      </c>
      <c r="G235" s="35" t="e">
        <f t="shared" si="7"/>
        <v>#DIV/0!</v>
      </c>
    </row>
    <row r="236" ht="18.75" customHeight="1" spans="1:7">
      <c r="A236" s="20">
        <v>20205</v>
      </c>
      <c r="B236" s="36" t="s">
        <v>224</v>
      </c>
      <c r="C236" s="21"/>
      <c r="D236" s="21"/>
      <c r="E236" s="21">
        <f>'[3]表二 (县区过渡表)'!C236</f>
        <v>0</v>
      </c>
      <c r="F236" s="35" t="e">
        <f t="shared" si="6"/>
        <v>#DIV/0!</v>
      </c>
      <c r="G236" s="35" t="e">
        <f t="shared" si="7"/>
        <v>#DIV/0!</v>
      </c>
    </row>
    <row r="237" ht="18.75" customHeight="1" spans="1:7">
      <c r="A237" s="20">
        <v>20206</v>
      </c>
      <c r="B237" s="36" t="s">
        <v>225</v>
      </c>
      <c r="C237" s="21"/>
      <c r="D237" s="21"/>
      <c r="E237" s="21">
        <f>'[3]表二 (县区过渡表)'!C237</f>
        <v>0</v>
      </c>
      <c r="F237" s="35" t="e">
        <f t="shared" si="6"/>
        <v>#DIV/0!</v>
      </c>
      <c r="G237" s="35" t="e">
        <f t="shared" si="7"/>
        <v>#DIV/0!</v>
      </c>
    </row>
    <row r="238" ht="18.75" customHeight="1" spans="1:7">
      <c r="A238" s="20">
        <v>20299</v>
      </c>
      <c r="B238" s="36" t="s">
        <v>226</v>
      </c>
      <c r="C238" s="21"/>
      <c r="D238" s="21"/>
      <c r="E238" s="21">
        <f>'[3]表二 (县区过渡表)'!C238</f>
        <v>0</v>
      </c>
      <c r="F238" s="35" t="e">
        <f t="shared" si="6"/>
        <v>#DIV/0!</v>
      </c>
      <c r="G238" s="35" t="e">
        <f t="shared" si="7"/>
        <v>#DIV/0!</v>
      </c>
    </row>
    <row r="239" ht="18.75" customHeight="1" spans="1:7">
      <c r="A239" s="20">
        <v>203</v>
      </c>
      <c r="B239" s="34" t="s">
        <v>43</v>
      </c>
      <c r="C239" s="21">
        <f>C240+C248</f>
        <v>0</v>
      </c>
      <c r="D239" s="21">
        <f>D240+D248</f>
        <v>0</v>
      </c>
      <c r="E239" s="21">
        <f>E240+E248</f>
        <v>0</v>
      </c>
      <c r="F239" s="35" t="e">
        <f t="shared" si="6"/>
        <v>#DIV/0!</v>
      </c>
      <c r="G239" s="35" t="e">
        <f t="shared" si="7"/>
        <v>#DIV/0!</v>
      </c>
    </row>
    <row r="240" ht="18.75" customHeight="1" spans="1:7">
      <c r="A240" s="20">
        <v>20306</v>
      </c>
      <c r="B240" s="37" t="s">
        <v>227</v>
      </c>
      <c r="C240" s="21">
        <f>SUM(C241:C247)</f>
        <v>0</v>
      </c>
      <c r="D240" s="21">
        <f>SUM(D241:D247)</f>
        <v>0</v>
      </c>
      <c r="E240" s="21">
        <f>'[3]表二 (县区过渡表)'!C240</f>
        <v>0</v>
      </c>
      <c r="F240" s="35" t="e">
        <f t="shared" si="6"/>
        <v>#DIV/0!</v>
      </c>
      <c r="G240" s="35" t="e">
        <f t="shared" si="7"/>
        <v>#DIV/0!</v>
      </c>
    </row>
    <row r="241" ht="18.75" customHeight="1" spans="1:7">
      <c r="A241" s="20">
        <v>2030601</v>
      </c>
      <c r="B241" s="37" t="s">
        <v>228</v>
      </c>
      <c r="C241" s="21"/>
      <c r="D241" s="21"/>
      <c r="E241" s="21">
        <f>'[3]表二 (县区过渡表)'!C241</f>
        <v>0</v>
      </c>
      <c r="F241" s="35" t="e">
        <f t="shared" si="6"/>
        <v>#DIV/0!</v>
      </c>
      <c r="G241" s="35" t="e">
        <f t="shared" si="7"/>
        <v>#DIV/0!</v>
      </c>
    </row>
    <row r="242" ht="18.75" customHeight="1" spans="1:7">
      <c r="A242" s="20">
        <v>2030602</v>
      </c>
      <c r="B242" s="36" t="s">
        <v>229</v>
      </c>
      <c r="C242" s="21"/>
      <c r="D242" s="21"/>
      <c r="E242" s="21">
        <f>'[3]表二 (县区过渡表)'!C242</f>
        <v>0</v>
      </c>
      <c r="F242" s="35" t="e">
        <f t="shared" si="6"/>
        <v>#DIV/0!</v>
      </c>
      <c r="G242" s="35" t="e">
        <f t="shared" si="7"/>
        <v>#DIV/0!</v>
      </c>
    </row>
    <row r="243" ht="18.75" customHeight="1" spans="1:7">
      <c r="A243" s="20">
        <v>2030603</v>
      </c>
      <c r="B243" s="36" t="s">
        <v>230</v>
      </c>
      <c r="C243" s="21"/>
      <c r="D243" s="21"/>
      <c r="E243" s="21">
        <f>'[3]表二 (县区过渡表)'!C243</f>
        <v>0</v>
      </c>
      <c r="F243" s="35" t="e">
        <f t="shared" si="6"/>
        <v>#DIV/0!</v>
      </c>
      <c r="G243" s="35" t="e">
        <f t="shared" si="7"/>
        <v>#DIV/0!</v>
      </c>
    </row>
    <row r="244" ht="18.75" customHeight="1" spans="1:7">
      <c r="A244" s="20">
        <v>2030604</v>
      </c>
      <c r="B244" s="36" t="s">
        <v>231</v>
      </c>
      <c r="C244" s="21"/>
      <c r="D244" s="21"/>
      <c r="E244" s="21">
        <f>'[3]表二 (县区过渡表)'!C244</f>
        <v>0</v>
      </c>
      <c r="F244" s="35" t="e">
        <f t="shared" si="6"/>
        <v>#DIV/0!</v>
      </c>
      <c r="G244" s="35" t="e">
        <f t="shared" si="7"/>
        <v>#DIV/0!</v>
      </c>
    </row>
    <row r="245" ht="18.75" customHeight="1" spans="1:7">
      <c r="A245" s="20">
        <v>2030607</v>
      </c>
      <c r="B245" s="37" t="s">
        <v>232</v>
      </c>
      <c r="C245" s="21"/>
      <c r="D245" s="21"/>
      <c r="E245" s="21">
        <f>'[3]表二 (县区过渡表)'!C245</f>
        <v>0</v>
      </c>
      <c r="F245" s="35" t="e">
        <f t="shared" si="6"/>
        <v>#DIV/0!</v>
      </c>
      <c r="G245" s="35" t="e">
        <f t="shared" si="7"/>
        <v>#DIV/0!</v>
      </c>
    </row>
    <row r="246" ht="18.75" customHeight="1" spans="1:7">
      <c r="A246" s="20">
        <v>2030608</v>
      </c>
      <c r="B246" s="37" t="s">
        <v>233</v>
      </c>
      <c r="C246" s="21"/>
      <c r="D246" s="21"/>
      <c r="E246" s="21">
        <f>'[3]表二 (县区过渡表)'!C246</f>
        <v>0</v>
      </c>
      <c r="F246" s="35" t="e">
        <f t="shared" si="6"/>
        <v>#DIV/0!</v>
      </c>
      <c r="G246" s="35" t="e">
        <f t="shared" si="7"/>
        <v>#DIV/0!</v>
      </c>
    </row>
    <row r="247" ht="18.75" customHeight="1" spans="1:7">
      <c r="A247" s="20">
        <v>2030699</v>
      </c>
      <c r="B247" s="37" t="s">
        <v>234</v>
      </c>
      <c r="C247" s="21"/>
      <c r="D247" s="21"/>
      <c r="E247" s="21">
        <f>'[3]表二 (县区过渡表)'!C247</f>
        <v>0</v>
      </c>
      <c r="F247" s="35" t="e">
        <f t="shared" si="6"/>
        <v>#DIV/0!</v>
      </c>
      <c r="G247" s="35" t="e">
        <f t="shared" si="7"/>
        <v>#DIV/0!</v>
      </c>
    </row>
    <row r="248" ht="18.75" customHeight="1" spans="1:7">
      <c r="A248" s="20">
        <v>20399</v>
      </c>
      <c r="B248" s="37" t="s">
        <v>235</v>
      </c>
      <c r="C248" s="21"/>
      <c r="D248" s="21"/>
      <c r="E248" s="21">
        <f>'[3]表二 (县区过渡表)'!C248</f>
        <v>0</v>
      </c>
      <c r="F248" s="35" t="e">
        <f t="shared" si="6"/>
        <v>#DIV/0!</v>
      </c>
      <c r="G248" s="35" t="e">
        <f t="shared" si="7"/>
        <v>#DIV/0!</v>
      </c>
    </row>
    <row r="249" ht="18.75" customHeight="1" spans="1:7">
      <c r="A249" s="20">
        <v>204</v>
      </c>
      <c r="B249" s="34" t="s">
        <v>44</v>
      </c>
      <c r="C249" s="21">
        <f>C250+C253+C264+C271+C279+C288+C302+C312+C322+C330+C336</f>
        <v>413</v>
      </c>
      <c r="D249" s="21">
        <f>D250+D253+D264+D271+D279+D288+D302+D312+D322+D330+D336</f>
        <v>385</v>
      </c>
      <c r="E249" s="21">
        <f>E250+E253+E264+E271+E279+E288+E302+E312+E322+E330+E336</f>
        <v>445</v>
      </c>
      <c r="F249" s="35">
        <f t="shared" si="6"/>
        <v>107.74818401937</v>
      </c>
      <c r="G249" s="35">
        <f t="shared" si="7"/>
        <v>115.584415584416</v>
      </c>
    </row>
    <row r="250" ht="18.75" customHeight="1" spans="1:7">
      <c r="A250" s="20">
        <v>20401</v>
      </c>
      <c r="B250" s="36" t="s">
        <v>236</v>
      </c>
      <c r="C250" s="21">
        <f>C251+C252</f>
        <v>0</v>
      </c>
      <c r="D250" s="21">
        <f>D251+D252</f>
        <v>0</v>
      </c>
      <c r="E250" s="21">
        <f>'[3]表二 (县区过渡表)'!C250</f>
        <v>0</v>
      </c>
      <c r="F250" s="35" t="e">
        <f t="shared" si="6"/>
        <v>#DIV/0!</v>
      </c>
      <c r="G250" s="35" t="e">
        <f t="shared" si="7"/>
        <v>#DIV/0!</v>
      </c>
    </row>
    <row r="251" s="12" customFormat="1" ht="18.75" customHeight="1" spans="1:7">
      <c r="A251" s="20">
        <v>2040101</v>
      </c>
      <c r="B251" s="36" t="s">
        <v>237</v>
      </c>
      <c r="C251" s="21"/>
      <c r="D251" s="21"/>
      <c r="E251" s="21">
        <f>'[3]表二 (县区过渡表)'!C251</f>
        <v>0</v>
      </c>
      <c r="F251" s="35" t="e">
        <f t="shared" si="6"/>
        <v>#DIV/0!</v>
      </c>
      <c r="G251" s="35" t="e">
        <f t="shared" si="7"/>
        <v>#DIV/0!</v>
      </c>
    </row>
    <row r="252" ht="18.75" customHeight="1" spans="1:7">
      <c r="A252" s="20">
        <v>2040199</v>
      </c>
      <c r="B252" s="37" t="s">
        <v>238</v>
      </c>
      <c r="C252" s="21"/>
      <c r="D252" s="21"/>
      <c r="E252" s="21">
        <f>'[3]表二 (县区过渡表)'!C252</f>
        <v>0</v>
      </c>
      <c r="F252" s="35" t="e">
        <f t="shared" si="6"/>
        <v>#DIV/0!</v>
      </c>
      <c r="G252" s="35" t="e">
        <f t="shared" si="7"/>
        <v>#DIV/0!</v>
      </c>
    </row>
    <row r="253" ht="18.75" customHeight="1" spans="1:7">
      <c r="A253" s="20">
        <v>20402</v>
      </c>
      <c r="B253" s="37" t="s">
        <v>239</v>
      </c>
      <c r="C253" s="21">
        <f>SUM(C254:C263)</f>
        <v>260</v>
      </c>
      <c r="D253" s="21">
        <f>SUM(D254:D263)</f>
        <v>288</v>
      </c>
      <c r="E253" s="21">
        <f>'[3]表二 (县区过渡表)'!C253</f>
        <v>386</v>
      </c>
      <c r="F253" s="35">
        <f t="shared" si="6"/>
        <v>148.461538461538</v>
      </c>
      <c r="G253" s="35">
        <f t="shared" si="7"/>
        <v>134.027777777778</v>
      </c>
    </row>
    <row r="254" ht="18.75" customHeight="1" spans="1:7">
      <c r="A254" s="20">
        <v>2040201</v>
      </c>
      <c r="B254" s="37" t="s">
        <v>97</v>
      </c>
      <c r="C254" s="21"/>
      <c r="D254" s="21">
        <v>1</v>
      </c>
      <c r="E254" s="21">
        <f>'[3]表二 (县区过渡表)'!C254</f>
        <v>0</v>
      </c>
      <c r="F254" s="35" t="e">
        <f t="shared" si="6"/>
        <v>#DIV/0!</v>
      </c>
      <c r="G254" s="35">
        <f t="shared" si="7"/>
        <v>0</v>
      </c>
    </row>
    <row r="255" ht="18.75" customHeight="1" spans="1:7">
      <c r="A255" s="20">
        <v>2040202</v>
      </c>
      <c r="B255" s="37" t="s">
        <v>98</v>
      </c>
      <c r="C255" s="21"/>
      <c r="D255" s="21"/>
      <c r="E255" s="21">
        <f>'[3]表二 (县区过渡表)'!C255</f>
        <v>0</v>
      </c>
      <c r="F255" s="35" t="e">
        <f t="shared" si="6"/>
        <v>#DIV/0!</v>
      </c>
      <c r="G255" s="35" t="e">
        <f t="shared" si="7"/>
        <v>#DIV/0!</v>
      </c>
    </row>
    <row r="256" ht="18.75" customHeight="1" spans="1:7">
      <c r="A256" s="20">
        <v>2040203</v>
      </c>
      <c r="B256" s="37" t="s">
        <v>99</v>
      </c>
      <c r="C256" s="21"/>
      <c r="D256" s="21"/>
      <c r="E256" s="21">
        <f>'[3]表二 (县区过渡表)'!C256</f>
        <v>0</v>
      </c>
      <c r="F256" s="35" t="e">
        <f t="shared" si="6"/>
        <v>#DIV/0!</v>
      </c>
      <c r="G256" s="35" t="e">
        <f t="shared" si="7"/>
        <v>#DIV/0!</v>
      </c>
    </row>
    <row r="257" ht="18.75" customHeight="1" spans="1:7">
      <c r="A257" s="20">
        <v>2040219</v>
      </c>
      <c r="B257" s="37" t="s">
        <v>138</v>
      </c>
      <c r="C257" s="21"/>
      <c r="D257" s="21"/>
      <c r="E257" s="21">
        <f>'[3]表二 (县区过渡表)'!C257</f>
        <v>0</v>
      </c>
      <c r="F257" s="35" t="e">
        <f t="shared" si="6"/>
        <v>#DIV/0!</v>
      </c>
      <c r="G257" s="35" t="e">
        <f t="shared" si="7"/>
        <v>#DIV/0!</v>
      </c>
    </row>
    <row r="258" ht="18.75" customHeight="1" spans="1:7">
      <c r="A258" s="20">
        <v>2040220</v>
      </c>
      <c r="B258" s="37" t="s">
        <v>240</v>
      </c>
      <c r="C258" s="21"/>
      <c r="D258" s="21"/>
      <c r="E258" s="21">
        <f>'[3]表二 (县区过渡表)'!C258</f>
        <v>0</v>
      </c>
      <c r="F258" s="35" t="e">
        <f t="shared" si="6"/>
        <v>#DIV/0!</v>
      </c>
      <c r="G258" s="35" t="e">
        <f t="shared" si="7"/>
        <v>#DIV/0!</v>
      </c>
    </row>
    <row r="259" ht="18.75" customHeight="1" spans="1:7">
      <c r="A259" s="20">
        <v>2040221</v>
      </c>
      <c r="B259" s="37" t="s">
        <v>241</v>
      </c>
      <c r="C259" s="21"/>
      <c r="D259" s="21"/>
      <c r="E259" s="21">
        <f>'[3]表二 (县区过渡表)'!C259</f>
        <v>0</v>
      </c>
      <c r="F259" s="35" t="e">
        <f t="shared" si="6"/>
        <v>#DIV/0!</v>
      </c>
      <c r="G259" s="35" t="e">
        <f t="shared" si="7"/>
        <v>#DIV/0!</v>
      </c>
    </row>
    <row r="260" ht="18.75" customHeight="1" spans="1:7">
      <c r="A260" s="20">
        <v>2040222</v>
      </c>
      <c r="B260" s="37" t="s">
        <v>242</v>
      </c>
      <c r="C260" s="21"/>
      <c r="D260" s="21"/>
      <c r="E260" s="21">
        <f>'[3]表二 (县区过渡表)'!C260</f>
        <v>0</v>
      </c>
      <c r="F260" s="35" t="e">
        <f t="shared" si="6"/>
        <v>#DIV/0!</v>
      </c>
      <c r="G260" s="35" t="e">
        <f t="shared" si="7"/>
        <v>#DIV/0!</v>
      </c>
    </row>
    <row r="261" ht="18.75" customHeight="1" spans="1:7">
      <c r="A261" s="20">
        <v>2040223</v>
      </c>
      <c r="B261" s="37" t="s">
        <v>243</v>
      </c>
      <c r="C261" s="21"/>
      <c r="D261" s="21"/>
      <c r="E261" s="21">
        <f>'[3]表二 (县区过渡表)'!C261</f>
        <v>0</v>
      </c>
      <c r="F261" s="35" t="e">
        <f t="shared" si="6"/>
        <v>#DIV/0!</v>
      </c>
      <c r="G261" s="35" t="e">
        <f t="shared" si="7"/>
        <v>#DIV/0!</v>
      </c>
    </row>
    <row r="262" ht="18.75" customHeight="1" spans="1:7">
      <c r="A262" s="20">
        <v>2040250</v>
      </c>
      <c r="B262" s="37" t="s">
        <v>106</v>
      </c>
      <c r="C262" s="21"/>
      <c r="D262" s="21"/>
      <c r="E262" s="21">
        <f>'[3]表二 (县区过渡表)'!C262</f>
        <v>0</v>
      </c>
      <c r="F262" s="35" t="e">
        <f t="shared" ref="F262:F325" si="8">E262/C262*100</f>
        <v>#DIV/0!</v>
      </c>
      <c r="G262" s="35" t="e">
        <f t="shared" ref="G262:G325" si="9">E262/D262*100</f>
        <v>#DIV/0!</v>
      </c>
    </row>
    <row r="263" ht="18.75" customHeight="1" spans="1:7">
      <c r="A263" s="20">
        <v>2040299</v>
      </c>
      <c r="B263" s="37" t="s">
        <v>244</v>
      </c>
      <c r="C263" s="21">
        <v>260</v>
      </c>
      <c r="D263" s="21">
        <v>287</v>
      </c>
      <c r="E263" s="21">
        <f>'[3]表二 (县区过渡表)'!C263</f>
        <v>386</v>
      </c>
      <c r="F263" s="35">
        <f t="shared" si="8"/>
        <v>148.461538461538</v>
      </c>
      <c r="G263" s="35">
        <f t="shared" si="9"/>
        <v>134.494773519164</v>
      </c>
    </row>
    <row r="264" ht="18.75" customHeight="1" spans="1:7">
      <c r="A264" s="20">
        <v>20403</v>
      </c>
      <c r="B264" s="36" t="s">
        <v>245</v>
      </c>
      <c r="C264" s="21">
        <f>SUM(C265:C270)</f>
        <v>0</v>
      </c>
      <c r="D264" s="21">
        <f>SUM(D265:D270)</f>
        <v>0</v>
      </c>
      <c r="E264" s="21">
        <f>'[3]表二 (县区过渡表)'!C264</f>
        <v>0</v>
      </c>
      <c r="F264" s="35" t="e">
        <f t="shared" si="8"/>
        <v>#DIV/0!</v>
      </c>
      <c r="G264" s="35" t="e">
        <f t="shared" si="9"/>
        <v>#DIV/0!</v>
      </c>
    </row>
    <row r="265" ht="18.75" customHeight="1" spans="1:7">
      <c r="A265" s="20">
        <v>2040301</v>
      </c>
      <c r="B265" s="36" t="s">
        <v>97</v>
      </c>
      <c r="C265" s="21"/>
      <c r="D265" s="21"/>
      <c r="E265" s="21">
        <f>'[3]表二 (县区过渡表)'!C265</f>
        <v>0</v>
      </c>
      <c r="F265" s="35" t="e">
        <f t="shared" si="8"/>
        <v>#DIV/0!</v>
      </c>
      <c r="G265" s="35" t="e">
        <f t="shared" si="9"/>
        <v>#DIV/0!</v>
      </c>
    </row>
    <row r="266" ht="18.75" customHeight="1" spans="1:7">
      <c r="A266" s="20">
        <v>2040302</v>
      </c>
      <c r="B266" s="36" t="s">
        <v>98</v>
      </c>
      <c r="C266" s="21"/>
      <c r="D266" s="21"/>
      <c r="E266" s="21">
        <f>'[3]表二 (县区过渡表)'!C266</f>
        <v>0</v>
      </c>
      <c r="F266" s="35" t="e">
        <f t="shared" si="8"/>
        <v>#DIV/0!</v>
      </c>
      <c r="G266" s="35" t="e">
        <f t="shared" si="9"/>
        <v>#DIV/0!</v>
      </c>
    </row>
    <row r="267" ht="18.75" customHeight="1" spans="1:7">
      <c r="A267" s="20">
        <v>2040303</v>
      </c>
      <c r="B267" s="37" t="s">
        <v>99</v>
      </c>
      <c r="C267" s="21"/>
      <c r="D267" s="21"/>
      <c r="E267" s="21">
        <f>'[3]表二 (县区过渡表)'!C267</f>
        <v>0</v>
      </c>
      <c r="F267" s="35" t="e">
        <f t="shared" si="8"/>
        <v>#DIV/0!</v>
      </c>
      <c r="G267" s="35" t="e">
        <f t="shared" si="9"/>
        <v>#DIV/0!</v>
      </c>
    </row>
    <row r="268" ht="18.75" customHeight="1" spans="1:7">
      <c r="A268" s="20">
        <v>2040304</v>
      </c>
      <c r="B268" s="37" t="s">
        <v>246</v>
      </c>
      <c r="C268" s="21"/>
      <c r="D268" s="21"/>
      <c r="E268" s="21">
        <f>'[3]表二 (县区过渡表)'!C268</f>
        <v>0</v>
      </c>
      <c r="F268" s="35" t="e">
        <f t="shared" si="8"/>
        <v>#DIV/0!</v>
      </c>
      <c r="G268" s="35" t="e">
        <f t="shared" si="9"/>
        <v>#DIV/0!</v>
      </c>
    </row>
    <row r="269" ht="18.75" customHeight="1" spans="1:7">
      <c r="A269" s="20">
        <v>2040350</v>
      </c>
      <c r="B269" s="37" t="s">
        <v>106</v>
      </c>
      <c r="C269" s="21"/>
      <c r="D269" s="21"/>
      <c r="E269" s="21">
        <f>'[3]表二 (县区过渡表)'!C269</f>
        <v>0</v>
      </c>
      <c r="F269" s="35" t="e">
        <f t="shared" si="8"/>
        <v>#DIV/0!</v>
      </c>
      <c r="G269" s="35" t="e">
        <f t="shared" si="9"/>
        <v>#DIV/0!</v>
      </c>
    </row>
    <row r="270" ht="18.75" customHeight="1" spans="1:7">
      <c r="A270" s="20">
        <v>2040399</v>
      </c>
      <c r="B270" s="34" t="s">
        <v>247</v>
      </c>
      <c r="C270" s="21"/>
      <c r="D270" s="21"/>
      <c r="E270" s="21">
        <f>'[3]表二 (县区过渡表)'!C270</f>
        <v>0</v>
      </c>
      <c r="F270" s="35" t="e">
        <f t="shared" si="8"/>
        <v>#DIV/0!</v>
      </c>
      <c r="G270" s="35" t="e">
        <f t="shared" si="9"/>
        <v>#DIV/0!</v>
      </c>
    </row>
    <row r="271" ht="18.75" customHeight="1" spans="1:7">
      <c r="A271" s="20">
        <v>20404</v>
      </c>
      <c r="B271" s="38" t="s">
        <v>248</v>
      </c>
      <c r="C271" s="21">
        <f>SUM(C272:C278)</f>
        <v>5</v>
      </c>
      <c r="D271" s="21">
        <f>SUM(D272:D278)</f>
        <v>5</v>
      </c>
      <c r="E271" s="21">
        <f>'[3]表二 (县区过渡表)'!C271</f>
        <v>5</v>
      </c>
      <c r="F271" s="35">
        <f t="shared" si="8"/>
        <v>100</v>
      </c>
      <c r="G271" s="35">
        <f t="shared" si="9"/>
        <v>100</v>
      </c>
    </row>
    <row r="272" ht="18.75" customHeight="1" spans="1:7">
      <c r="A272" s="20">
        <v>2040401</v>
      </c>
      <c r="B272" s="36" t="s">
        <v>97</v>
      </c>
      <c r="C272" s="21"/>
      <c r="D272" s="21"/>
      <c r="E272" s="21">
        <f>'[3]表二 (县区过渡表)'!C272</f>
        <v>0</v>
      </c>
      <c r="F272" s="35" t="e">
        <f t="shared" si="8"/>
        <v>#DIV/0!</v>
      </c>
      <c r="G272" s="35" t="e">
        <f t="shared" si="9"/>
        <v>#DIV/0!</v>
      </c>
    </row>
    <row r="273" ht="18.75" customHeight="1" spans="1:7">
      <c r="A273" s="20">
        <v>2040402</v>
      </c>
      <c r="B273" s="36" t="s">
        <v>98</v>
      </c>
      <c r="C273" s="21"/>
      <c r="D273" s="21"/>
      <c r="E273" s="21">
        <f>'[3]表二 (县区过渡表)'!C273</f>
        <v>0</v>
      </c>
      <c r="F273" s="35" t="e">
        <f t="shared" si="8"/>
        <v>#DIV/0!</v>
      </c>
      <c r="G273" s="35" t="e">
        <f t="shared" si="9"/>
        <v>#DIV/0!</v>
      </c>
    </row>
    <row r="274" ht="18.75" customHeight="1" spans="1:7">
      <c r="A274" s="20">
        <v>2040403</v>
      </c>
      <c r="B274" s="37" t="s">
        <v>99</v>
      </c>
      <c r="C274" s="21"/>
      <c r="D274" s="21"/>
      <c r="E274" s="21">
        <f>'[3]表二 (县区过渡表)'!C274</f>
        <v>0</v>
      </c>
      <c r="F274" s="35" t="e">
        <f t="shared" si="8"/>
        <v>#DIV/0!</v>
      </c>
      <c r="G274" s="35" t="e">
        <f t="shared" si="9"/>
        <v>#DIV/0!</v>
      </c>
    </row>
    <row r="275" ht="18.75" customHeight="1" spans="1:7">
      <c r="A275" s="20">
        <v>2040409</v>
      </c>
      <c r="B275" s="37" t="s">
        <v>249</v>
      </c>
      <c r="C275" s="21"/>
      <c r="D275" s="21"/>
      <c r="E275" s="21">
        <f>'[3]表二 (县区过渡表)'!C275</f>
        <v>0</v>
      </c>
      <c r="F275" s="35" t="e">
        <f t="shared" si="8"/>
        <v>#DIV/0!</v>
      </c>
      <c r="G275" s="35" t="e">
        <f t="shared" si="9"/>
        <v>#DIV/0!</v>
      </c>
    </row>
    <row r="276" s="12" customFormat="1" ht="18.75" customHeight="1" spans="1:7">
      <c r="A276" s="20">
        <v>2040410</v>
      </c>
      <c r="B276" s="37" t="s">
        <v>250</v>
      </c>
      <c r="C276" s="21"/>
      <c r="D276" s="21"/>
      <c r="E276" s="21">
        <f>'[3]表二 (县区过渡表)'!C276</f>
        <v>0</v>
      </c>
      <c r="F276" s="35" t="e">
        <f t="shared" si="8"/>
        <v>#DIV/0!</v>
      </c>
      <c r="G276" s="35" t="e">
        <f t="shared" si="9"/>
        <v>#DIV/0!</v>
      </c>
    </row>
    <row r="277" s="12" customFormat="1" ht="18.75" customHeight="1" spans="1:7">
      <c r="A277" s="20">
        <v>2040450</v>
      </c>
      <c r="B277" s="37" t="s">
        <v>106</v>
      </c>
      <c r="C277" s="21"/>
      <c r="D277" s="21"/>
      <c r="E277" s="21">
        <f>'[3]表二 (县区过渡表)'!C277</f>
        <v>0</v>
      </c>
      <c r="F277" s="35" t="e">
        <f t="shared" si="8"/>
        <v>#DIV/0!</v>
      </c>
      <c r="G277" s="35" t="e">
        <f t="shared" si="9"/>
        <v>#DIV/0!</v>
      </c>
    </row>
    <row r="278" ht="18.75" customHeight="1" spans="1:7">
      <c r="A278" s="20">
        <v>2040499</v>
      </c>
      <c r="B278" s="37" t="s">
        <v>251</v>
      </c>
      <c r="C278" s="21">
        <v>5</v>
      </c>
      <c r="D278" s="21">
        <v>5</v>
      </c>
      <c r="E278" s="21">
        <f>'[3]表二 (县区过渡表)'!C278</f>
        <v>5</v>
      </c>
      <c r="F278" s="35">
        <f t="shared" si="8"/>
        <v>100</v>
      </c>
      <c r="G278" s="35">
        <f t="shared" si="9"/>
        <v>100</v>
      </c>
    </row>
    <row r="279" ht="18.75" customHeight="1" spans="1:7">
      <c r="A279" s="20">
        <v>20405</v>
      </c>
      <c r="B279" s="34" t="s">
        <v>252</v>
      </c>
      <c r="C279" s="21">
        <f>SUM(C280:C287)</f>
        <v>0</v>
      </c>
      <c r="D279" s="21">
        <f>SUM(D280:D287)</f>
        <v>0</v>
      </c>
      <c r="E279" s="21">
        <f>'[3]表二 (县区过渡表)'!C279</f>
        <v>0</v>
      </c>
      <c r="F279" s="35" t="e">
        <f t="shared" si="8"/>
        <v>#DIV/0!</v>
      </c>
      <c r="G279" s="35" t="e">
        <f t="shared" si="9"/>
        <v>#DIV/0!</v>
      </c>
    </row>
    <row r="280" ht="18.75" customHeight="1" spans="1:7">
      <c r="A280" s="20">
        <v>2040501</v>
      </c>
      <c r="B280" s="36" t="s">
        <v>97</v>
      </c>
      <c r="C280" s="21"/>
      <c r="D280" s="21"/>
      <c r="E280" s="21">
        <f>'[3]表二 (县区过渡表)'!C280</f>
        <v>0</v>
      </c>
      <c r="F280" s="35" t="e">
        <f t="shared" si="8"/>
        <v>#DIV/0!</v>
      </c>
      <c r="G280" s="35" t="e">
        <f t="shared" si="9"/>
        <v>#DIV/0!</v>
      </c>
    </row>
    <row r="281" ht="18.75" customHeight="1" spans="1:7">
      <c r="A281" s="20">
        <v>2040502</v>
      </c>
      <c r="B281" s="36" t="s">
        <v>98</v>
      </c>
      <c r="C281" s="21"/>
      <c r="D281" s="21"/>
      <c r="E281" s="21">
        <f>'[3]表二 (县区过渡表)'!C281</f>
        <v>0</v>
      </c>
      <c r="F281" s="35" t="e">
        <f t="shared" si="8"/>
        <v>#DIV/0!</v>
      </c>
      <c r="G281" s="35" t="e">
        <f t="shared" si="9"/>
        <v>#DIV/0!</v>
      </c>
    </row>
    <row r="282" ht="18.75" customHeight="1" spans="1:7">
      <c r="A282" s="20">
        <v>2040503</v>
      </c>
      <c r="B282" s="36" t="s">
        <v>99</v>
      </c>
      <c r="C282" s="21"/>
      <c r="D282" s="21"/>
      <c r="E282" s="21">
        <f>'[3]表二 (县区过渡表)'!C282</f>
        <v>0</v>
      </c>
      <c r="F282" s="35" t="e">
        <f t="shared" si="8"/>
        <v>#DIV/0!</v>
      </c>
      <c r="G282" s="35" t="e">
        <f t="shared" si="9"/>
        <v>#DIV/0!</v>
      </c>
    </row>
    <row r="283" ht="18.75" customHeight="1" spans="1:7">
      <c r="A283" s="20">
        <v>2040504</v>
      </c>
      <c r="B283" s="37" t="s">
        <v>253</v>
      </c>
      <c r="C283" s="21"/>
      <c r="D283" s="21"/>
      <c r="E283" s="21">
        <f>'[3]表二 (县区过渡表)'!C283</f>
        <v>0</v>
      </c>
      <c r="F283" s="35" t="e">
        <f t="shared" si="8"/>
        <v>#DIV/0!</v>
      </c>
      <c r="G283" s="35" t="e">
        <f t="shared" si="9"/>
        <v>#DIV/0!</v>
      </c>
    </row>
    <row r="284" ht="18.75" customHeight="1" spans="1:7">
      <c r="A284" s="20">
        <v>2040505</v>
      </c>
      <c r="B284" s="37" t="s">
        <v>254</v>
      </c>
      <c r="C284" s="21"/>
      <c r="D284" s="21"/>
      <c r="E284" s="21">
        <f>'[3]表二 (县区过渡表)'!C284</f>
        <v>0</v>
      </c>
      <c r="F284" s="35" t="e">
        <f t="shared" si="8"/>
        <v>#DIV/0!</v>
      </c>
      <c r="G284" s="35" t="e">
        <f t="shared" si="9"/>
        <v>#DIV/0!</v>
      </c>
    </row>
    <row r="285" ht="18.75" customHeight="1" spans="1:7">
      <c r="A285" s="20">
        <v>2040506</v>
      </c>
      <c r="B285" s="37" t="s">
        <v>255</v>
      </c>
      <c r="C285" s="21"/>
      <c r="D285" s="21"/>
      <c r="E285" s="21">
        <f>'[3]表二 (县区过渡表)'!C285</f>
        <v>0</v>
      </c>
      <c r="F285" s="35" t="e">
        <f t="shared" si="8"/>
        <v>#DIV/0!</v>
      </c>
      <c r="G285" s="35" t="e">
        <f t="shared" si="9"/>
        <v>#DIV/0!</v>
      </c>
    </row>
    <row r="286" ht="18.75" customHeight="1" spans="1:7">
      <c r="A286" s="20">
        <v>2040550</v>
      </c>
      <c r="B286" s="36" t="s">
        <v>106</v>
      </c>
      <c r="C286" s="21"/>
      <c r="D286" s="21"/>
      <c r="E286" s="21">
        <f>'[3]表二 (县区过渡表)'!C286</f>
        <v>0</v>
      </c>
      <c r="F286" s="35" t="e">
        <f t="shared" si="8"/>
        <v>#DIV/0!</v>
      </c>
      <c r="G286" s="35" t="e">
        <f t="shared" si="9"/>
        <v>#DIV/0!</v>
      </c>
    </row>
    <row r="287" ht="18.75" customHeight="1" spans="1:7">
      <c r="A287" s="20">
        <v>2040599</v>
      </c>
      <c r="B287" s="36" t="s">
        <v>256</v>
      </c>
      <c r="C287" s="21"/>
      <c r="D287" s="21"/>
      <c r="E287" s="21">
        <f>'[3]表二 (县区过渡表)'!C287</f>
        <v>0</v>
      </c>
      <c r="F287" s="35" t="e">
        <f t="shared" si="8"/>
        <v>#DIV/0!</v>
      </c>
      <c r="G287" s="35" t="e">
        <f t="shared" si="9"/>
        <v>#DIV/0!</v>
      </c>
    </row>
    <row r="288" ht="18.75" customHeight="1" spans="1:7">
      <c r="A288" s="20">
        <v>20406</v>
      </c>
      <c r="B288" s="36" t="s">
        <v>257</v>
      </c>
      <c r="C288" s="21">
        <f>SUM(C289:C301)</f>
        <v>0</v>
      </c>
      <c r="D288" s="21">
        <f>SUM(D289:D301)</f>
        <v>0</v>
      </c>
      <c r="E288" s="21">
        <f>'[3]表二 (县区过渡表)'!C288</f>
        <v>0</v>
      </c>
      <c r="F288" s="35" t="e">
        <f t="shared" si="8"/>
        <v>#DIV/0!</v>
      </c>
      <c r="G288" s="35" t="e">
        <f t="shared" si="9"/>
        <v>#DIV/0!</v>
      </c>
    </row>
    <row r="289" ht="18.75" customHeight="1" spans="1:7">
      <c r="A289" s="20">
        <v>2040601</v>
      </c>
      <c r="B289" s="37" t="s">
        <v>97</v>
      </c>
      <c r="C289" s="21"/>
      <c r="D289" s="21"/>
      <c r="E289" s="21">
        <f>'[3]表二 (县区过渡表)'!C289</f>
        <v>0</v>
      </c>
      <c r="F289" s="35" t="e">
        <f t="shared" si="8"/>
        <v>#DIV/0!</v>
      </c>
      <c r="G289" s="35" t="e">
        <f t="shared" si="9"/>
        <v>#DIV/0!</v>
      </c>
    </row>
    <row r="290" ht="18.75" customHeight="1" spans="1:7">
      <c r="A290" s="20">
        <v>2040602</v>
      </c>
      <c r="B290" s="37" t="s">
        <v>98</v>
      </c>
      <c r="C290" s="21"/>
      <c r="D290" s="21"/>
      <c r="E290" s="21">
        <f>'[3]表二 (县区过渡表)'!C290</f>
        <v>0</v>
      </c>
      <c r="F290" s="35" t="e">
        <f t="shared" si="8"/>
        <v>#DIV/0!</v>
      </c>
      <c r="G290" s="35" t="e">
        <f t="shared" si="9"/>
        <v>#DIV/0!</v>
      </c>
    </row>
    <row r="291" ht="18.75" customHeight="1" spans="1:7">
      <c r="A291" s="20">
        <v>2040603</v>
      </c>
      <c r="B291" s="37" t="s">
        <v>99</v>
      </c>
      <c r="C291" s="21"/>
      <c r="D291" s="21"/>
      <c r="E291" s="21">
        <f>'[3]表二 (县区过渡表)'!C291</f>
        <v>0</v>
      </c>
      <c r="F291" s="35" t="e">
        <f t="shared" si="8"/>
        <v>#DIV/0!</v>
      </c>
      <c r="G291" s="35" t="e">
        <f t="shared" si="9"/>
        <v>#DIV/0!</v>
      </c>
    </row>
    <row r="292" ht="18.75" customHeight="1" spans="1:7">
      <c r="A292" s="20">
        <v>2040604</v>
      </c>
      <c r="B292" s="34" t="s">
        <v>258</v>
      </c>
      <c r="C292" s="21"/>
      <c r="D292" s="21"/>
      <c r="E292" s="21">
        <f>'[3]表二 (县区过渡表)'!C292</f>
        <v>0</v>
      </c>
      <c r="F292" s="35" t="e">
        <f t="shared" si="8"/>
        <v>#DIV/0!</v>
      </c>
      <c r="G292" s="35" t="e">
        <f t="shared" si="9"/>
        <v>#DIV/0!</v>
      </c>
    </row>
    <row r="293" ht="18.75" customHeight="1" spans="1:7">
      <c r="A293" s="20">
        <v>2040605</v>
      </c>
      <c r="B293" s="36" t="s">
        <v>259</v>
      </c>
      <c r="C293" s="21"/>
      <c r="D293" s="21"/>
      <c r="E293" s="21">
        <f>'[3]表二 (县区过渡表)'!C293</f>
        <v>0</v>
      </c>
      <c r="F293" s="35" t="e">
        <f t="shared" si="8"/>
        <v>#DIV/0!</v>
      </c>
      <c r="G293" s="35" t="e">
        <f t="shared" si="9"/>
        <v>#DIV/0!</v>
      </c>
    </row>
    <row r="294" ht="18.75" customHeight="1" spans="1:7">
      <c r="A294" s="20">
        <v>2040606</v>
      </c>
      <c r="B294" s="36" t="s">
        <v>260</v>
      </c>
      <c r="C294" s="21"/>
      <c r="D294" s="21"/>
      <c r="E294" s="21">
        <f>'[3]表二 (县区过渡表)'!C294</f>
        <v>0</v>
      </c>
      <c r="F294" s="35" t="e">
        <f t="shared" si="8"/>
        <v>#DIV/0!</v>
      </c>
      <c r="G294" s="35" t="e">
        <f t="shared" si="9"/>
        <v>#DIV/0!</v>
      </c>
    </row>
    <row r="295" ht="18.75" customHeight="1" spans="1:7">
      <c r="A295" s="20">
        <v>2040607</v>
      </c>
      <c r="B295" s="38" t="s">
        <v>261</v>
      </c>
      <c r="C295" s="21"/>
      <c r="D295" s="21"/>
      <c r="E295" s="21">
        <f>'[3]表二 (县区过渡表)'!C295</f>
        <v>0</v>
      </c>
      <c r="F295" s="35" t="e">
        <f t="shared" si="8"/>
        <v>#DIV/0!</v>
      </c>
      <c r="G295" s="35" t="e">
        <f t="shared" si="9"/>
        <v>#DIV/0!</v>
      </c>
    </row>
    <row r="296" ht="18.75" customHeight="1" spans="1:7">
      <c r="A296" s="20">
        <v>2040608</v>
      </c>
      <c r="B296" s="37" t="s">
        <v>262</v>
      </c>
      <c r="C296" s="21"/>
      <c r="D296" s="21"/>
      <c r="E296" s="21">
        <f>'[3]表二 (县区过渡表)'!C296</f>
        <v>0</v>
      </c>
      <c r="F296" s="35" t="e">
        <f t="shared" si="8"/>
        <v>#DIV/0!</v>
      </c>
      <c r="G296" s="35" t="e">
        <f t="shared" si="9"/>
        <v>#DIV/0!</v>
      </c>
    </row>
    <row r="297" ht="18.75" customHeight="1" spans="1:7">
      <c r="A297" s="20">
        <v>2040610</v>
      </c>
      <c r="B297" s="37" t="s">
        <v>263</v>
      </c>
      <c r="C297" s="21"/>
      <c r="D297" s="21"/>
      <c r="E297" s="21">
        <f>'[3]表二 (县区过渡表)'!C297</f>
        <v>0</v>
      </c>
      <c r="F297" s="35" t="e">
        <f t="shared" si="8"/>
        <v>#DIV/0!</v>
      </c>
      <c r="G297" s="35" t="e">
        <f t="shared" si="9"/>
        <v>#DIV/0!</v>
      </c>
    </row>
    <row r="298" ht="18.75" customHeight="1" spans="1:7">
      <c r="A298" s="20">
        <v>2040612</v>
      </c>
      <c r="B298" s="37" t="s">
        <v>264</v>
      </c>
      <c r="C298" s="21"/>
      <c r="D298" s="21"/>
      <c r="E298" s="21">
        <f>'[3]表二 (县区过渡表)'!C298</f>
        <v>0</v>
      </c>
      <c r="F298" s="35" t="e">
        <f t="shared" si="8"/>
        <v>#DIV/0!</v>
      </c>
      <c r="G298" s="35" t="e">
        <f t="shared" si="9"/>
        <v>#DIV/0!</v>
      </c>
    </row>
    <row r="299" ht="18.75" customHeight="1" spans="1:7">
      <c r="A299" s="20">
        <v>2040613</v>
      </c>
      <c r="B299" s="37" t="s">
        <v>138</v>
      </c>
      <c r="C299" s="21"/>
      <c r="D299" s="21"/>
      <c r="E299" s="21">
        <f>'[3]表二 (县区过渡表)'!C299</f>
        <v>0</v>
      </c>
      <c r="F299" s="35" t="e">
        <f t="shared" si="8"/>
        <v>#DIV/0!</v>
      </c>
      <c r="G299" s="35" t="e">
        <f t="shared" si="9"/>
        <v>#DIV/0!</v>
      </c>
    </row>
    <row r="300" ht="18.75" customHeight="1" spans="1:7">
      <c r="A300" s="20">
        <v>2040650</v>
      </c>
      <c r="B300" s="37" t="s">
        <v>106</v>
      </c>
      <c r="C300" s="21"/>
      <c r="D300" s="21"/>
      <c r="E300" s="21">
        <f>'[3]表二 (县区过渡表)'!C300</f>
        <v>0</v>
      </c>
      <c r="F300" s="35" t="e">
        <f t="shared" si="8"/>
        <v>#DIV/0!</v>
      </c>
      <c r="G300" s="35" t="e">
        <f t="shared" si="9"/>
        <v>#DIV/0!</v>
      </c>
    </row>
    <row r="301" ht="18.75" customHeight="1" spans="1:7">
      <c r="A301" s="20">
        <v>2040699</v>
      </c>
      <c r="B301" s="36" t="s">
        <v>265</v>
      </c>
      <c r="C301" s="21"/>
      <c r="D301" s="21"/>
      <c r="E301" s="21">
        <f>'[3]表二 (县区过渡表)'!C301</f>
        <v>0</v>
      </c>
      <c r="F301" s="35" t="e">
        <f t="shared" si="8"/>
        <v>#DIV/0!</v>
      </c>
      <c r="G301" s="35" t="e">
        <f t="shared" si="9"/>
        <v>#DIV/0!</v>
      </c>
    </row>
    <row r="302" ht="18.75" customHeight="1" spans="1:7">
      <c r="A302" s="20">
        <v>20407</v>
      </c>
      <c r="B302" s="38" t="s">
        <v>266</v>
      </c>
      <c r="C302" s="21">
        <f>SUM(C303:C311)</f>
        <v>0</v>
      </c>
      <c r="D302" s="21">
        <f>SUM(D303:D311)</f>
        <v>0</v>
      </c>
      <c r="E302" s="21">
        <f>'[3]表二 (县区过渡表)'!C302</f>
        <v>0</v>
      </c>
      <c r="F302" s="35" t="e">
        <f t="shared" si="8"/>
        <v>#DIV/0!</v>
      </c>
      <c r="G302" s="35" t="e">
        <f t="shared" si="9"/>
        <v>#DIV/0!</v>
      </c>
    </row>
    <row r="303" ht="18.75" customHeight="1" spans="1:7">
      <c r="A303" s="20">
        <v>2040701</v>
      </c>
      <c r="B303" s="36" t="s">
        <v>97</v>
      </c>
      <c r="C303" s="21"/>
      <c r="D303" s="21"/>
      <c r="E303" s="21">
        <f>'[3]表二 (县区过渡表)'!C303</f>
        <v>0</v>
      </c>
      <c r="F303" s="35" t="e">
        <f t="shared" si="8"/>
        <v>#DIV/0!</v>
      </c>
      <c r="G303" s="35" t="e">
        <f t="shared" si="9"/>
        <v>#DIV/0!</v>
      </c>
    </row>
    <row r="304" ht="18.75" customHeight="1" spans="1:7">
      <c r="A304" s="20">
        <v>2040702</v>
      </c>
      <c r="B304" s="37" t="s">
        <v>98</v>
      </c>
      <c r="C304" s="21"/>
      <c r="D304" s="21"/>
      <c r="E304" s="21">
        <f>'[3]表二 (县区过渡表)'!C304</f>
        <v>0</v>
      </c>
      <c r="F304" s="35" t="e">
        <f t="shared" si="8"/>
        <v>#DIV/0!</v>
      </c>
      <c r="G304" s="35" t="e">
        <f t="shared" si="9"/>
        <v>#DIV/0!</v>
      </c>
    </row>
    <row r="305" ht="18.75" customHeight="1" spans="1:7">
      <c r="A305" s="20">
        <v>2040703</v>
      </c>
      <c r="B305" s="37" t="s">
        <v>99</v>
      </c>
      <c r="C305" s="21"/>
      <c r="D305" s="21"/>
      <c r="E305" s="21">
        <f>'[3]表二 (县区过渡表)'!C305</f>
        <v>0</v>
      </c>
      <c r="F305" s="35" t="e">
        <f t="shared" si="8"/>
        <v>#DIV/0!</v>
      </c>
      <c r="G305" s="35" t="e">
        <f t="shared" si="9"/>
        <v>#DIV/0!</v>
      </c>
    </row>
    <row r="306" ht="18.75" customHeight="1" spans="1:7">
      <c r="A306" s="20">
        <v>2040704</v>
      </c>
      <c r="B306" s="37" t="s">
        <v>267</v>
      </c>
      <c r="C306" s="21"/>
      <c r="D306" s="21"/>
      <c r="E306" s="21">
        <f>'[3]表二 (县区过渡表)'!C306</f>
        <v>0</v>
      </c>
      <c r="F306" s="35" t="e">
        <f t="shared" si="8"/>
        <v>#DIV/0!</v>
      </c>
      <c r="G306" s="35" t="e">
        <f t="shared" si="9"/>
        <v>#DIV/0!</v>
      </c>
    </row>
    <row r="307" ht="18.75" customHeight="1" spans="1:7">
      <c r="A307" s="20">
        <v>2040705</v>
      </c>
      <c r="B307" s="34" t="s">
        <v>268</v>
      </c>
      <c r="C307" s="21"/>
      <c r="D307" s="21"/>
      <c r="E307" s="21">
        <f>'[3]表二 (县区过渡表)'!C307</f>
        <v>0</v>
      </c>
      <c r="F307" s="35" t="e">
        <f t="shared" si="8"/>
        <v>#DIV/0!</v>
      </c>
      <c r="G307" s="35" t="e">
        <f t="shared" si="9"/>
        <v>#DIV/0!</v>
      </c>
    </row>
    <row r="308" ht="18.75" customHeight="1" spans="1:7">
      <c r="A308" s="20">
        <v>2040706</v>
      </c>
      <c r="B308" s="36" t="s">
        <v>269</v>
      </c>
      <c r="C308" s="21"/>
      <c r="D308" s="21"/>
      <c r="E308" s="21">
        <f>'[3]表二 (县区过渡表)'!C308</f>
        <v>0</v>
      </c>
      <c r="F308" s="35" t="e">
        <f t="shared" si="8"/>
        <v>#DIV/0!</v>
      </c>
      <c r="G308" s="35" t="e">
        <f t="shared" si="9"/>
        <v>#DIV/0!</v>
      </c>
    </row>
    <row r="309" ht="18.75" customHeight="1" spans="1:7">
      <c r="A309" s="20">
        <v>2040707</v>
      </c>
      <c r="B309" s="36" t="s">
        <v>138</v>
      </c>
      <c r="C309" s="21"/>
      <c r="D309" s="21"/>
      <c r="E309" s="21">
        <f>'[3]表二 (县区过渡表)'!C309</f>
        <v>0</v>
      </c>
      <c r="F309" s="35" t="e">
        <f t="shared" si="8"/>
        <v>#DIV/0!</v>
      </c>
      <c r="G309" s="35" t="e">
        <f t="shared" si="9"/>
        <v>#DIV/0!</v>
      </c>
    </row>
    <row r="310" ht="18.75" customHeight="1" spans="1:7">
      <c r="A310" s="20">
        <v>2040750</v>
      </c>
      <c r="B310" s="36" t="s">
        <v>106</v>
      </c>
      <c r="C310" s="21"/>
      <c r="D310" s="21"/>
      <c r="E310" s="21">
        <f>'[3]表二 (县区过渡表)'!C310</f>
        <v>0</v>
      </c>
      <c r="F310" s="35" t="e">
        <f t="shared" si="8"/>
        <v>#DIV/0!</v>
      </c>
      <c r="G310" s="35" t="e">
        <f t="shared" si="9"/>
        <v>#DIV/0!</v>
      </c>
    </row>
    <row r="311" ht="18.75" customHeight="1" spans="1:7">
      <c r="A311" s="20">
        <v>2040799</v>
      </c>
      <c r="B311" s="36" t="s">
        <v>270</v>
      </c>
      <c r="C311" s="21"/>
      <c r="D311" s="21"/>
      <c r="E311" s="21">
        <f>'[3]表二 (县区过渡表)'!C311</f>
        <v>0</v>
      </c>
      <c r="F311" s="35" t="e">
        <f t="shared" si="8"/>
        <v>#DIV/0!</v>
      </c>
      <c r="G311" s="35" t="e">
        <f t="shared" si="9"/>
        <v>#DIV/0!</v>
      </c>
    </row>
    <row r="312" ht="18.75" customHeight="1" spans="1:7">
      <c r="A312" s="20">
        <v>20408</v>
      </c>
      <c r="B312" s="37" t="s">
        <v>271</v>
      </c>
      <c r="C312" s="21">
        <f>SUM(C313:C321)</f>
        <v>0</v>
      </c>
      <c r="D312" s="21">
        <f>SUM(D313:D321)</f>
        <v>0</v>
      </c>
      <c r="E312" s="21">
        <f>'[3]表二 (县区过渡表)'!C312</f>
        <v>0</v>
      </c>
      <c r="F312" s="35" t="e">
        <f t="shared" si="8"/>
        <v>#DIV/0!</v>
      </c>
      <c r="G312" s="35" t="e">
        <f t="shared" si="9"/>
        <v>#DIV/0!</v>
      </c>
    </row>
    <row r="313" ht="18.75" customHeight="1" spans="1:7">
      <c r="A313" s="20">
        <v>2040801</v>
      </c>
      <c r="B313" s="37" t="s">
        <v>97</v>
      </c>
      <c r="C313" s="21"/>
      <c r="D313" s="21"/>
      <c r="E313" s="21">
        <f>'[3]表二 (县区过渡表)'!C313</f>
        <v>0</v>
      </c>
      <c r="F313" s="35" t="e">
        <f t="shared" si="8"/>
        <v>#DIV/0!</v>
      </c>
      <c r="G313" s="35" t="e">
        <f t="shared" si="9"/>
        <v>#DIV/0!</v>
      </c>
    </row>
    <row r="314" ht="18.75" customHeight="1" spans="1:7">
      <c r="A314" s="20">
        <v>2040802</v>
      </c>
      <c r="B314" s="37" t="s">
        <v>98</v>
      </c>
      <c r="C314" s="21"/>
      <c r="D314" s="21"/>
      <c r="E314" s="21">
        <f>'[3]表二 (县区过渡表)'!C314</f>
        <v>0</v>
      </c>
      <c r="F314" s="35" t="e">
        <f t="shared" si="8"/>
        <v>#DIV/0!</v>
      </c>
      <c r="G314" s="35" t="e">
        <f t="shared" si="9"/>
        <v>#DIV/0!</v>
      </c>
    </row>
    <row r="315" ht="18.75" customHeight="1" spans="1:7">
      <c r="A315" s="20">
        <v>2040803</v>
      </c>
      <c r="B315" s="36" t="s">
        <v>99</v>
      </c>
      <c r="C315" s="21"/>
      <c r="D315" s="21"/>
      <c r="E315" s="21">
        <f>'[3]表二 (县区过渡表)'!C315</f>
        <v>0</v>
      </c>
      <c r="F315" s="35" t="e">
        <f t="shared" si="8"/>
        <v>#DIV/0!</v>
      </c>
      <c r="G315" s="35" t="e">
        <f t="shared" si="9"/>
        <v>#DIV/0!</v>
      </c>
    </row>
    <row r="316" ht="18.75" customHeight="1" spans="1:7">
      <c r="A316" s="20">
        <v>2040804</v>
      </c>
      <c r="B316" s="36" t="s">
        <v>272</v>
      </c>
      <c r="C316" s="21"/>
      <c r="D316" s="21"/>
      <c r="E316" s="21">
        <f>'[3]表二 (县区过渡表)'!C316</f>
        <v>0</v>
      </c>
      <c r="F316" s="35" t="e">
        <f t="shared" si="8"/>
        <v>#DIV/0!</v>
      </c>
      <c r="G316" s="35" t="e">
        <f t="shared" si="9"/>
        <v>#DIV/0!</v>
      </c>
    </row>
    <row r="317" ht="18.75" customHeight="1" spans="1:7">
      <c r="A317" s="20">
        <v>2040805</v>
      </c>
      <c r="B317" s="36" t="s">
        <v>273</v>
      </c>
      <c r="C317" s="21"/>
      <c r="D317" s="21"/>
      <c r="E317" s="21">
        <f>'[3]表二 (县区过渡表)'!C317</f>
        <v>0</v>
      </c>
      <c r="F317" s="35" t="e">
        <f t="shared" si="8"/>
        <v>#DIV/0!</v>
      </c>
      <c r="G317" s="35" t="e">
        <f t="shared" si="9"/>
        <v>#DIV/0!</v>
      </c>
    </row>
    <row r="318" ht="18.75" customHeight="1" spans="1:7">
      <c r="A318" s="20">
        <v>2040806</v>
      </c>
      <c r="B318" s="37" t="s">
        <v>274</v>
      </c>
      <c r="C318" s="21"/>
      <c r="D318" s="21"/>
      <c r="E318" s="21">
        <f>'[3]表二 (县区过渡表)'!C318</f>
        <v>0</v>
      </c>
      <c r="F318" s="35" t="e">
        <f t="shared" si="8"/>
        <v>#DIV/0!</v>
      </c>
      <c r="G318" s="35" t="e">
        <f t="shared" si="9"/>
        <v>#DIV/0!</v>
      </c>
    </row>
    <row r="319" ht="18.75" customHeight="1" spans="1:7">
      <c r="A319" s="20">
        <v>2040807</v>
      </c>
      <c r="B319" s="37" t="s">
        <v>138</v>
      </c>
      <c r="C319" s="21"/>
      <c r="D319" s="21"/>
      <c r="E319" s="21">
        <f>'[3]表二 (县区过渡表)'!C319</f>
        <v>0</v>
      </c>
      <c r="F319" s="35" t="e">
        <f t="shared" si="8"/>
        <v>#DIV/0!</v>
      </c>
      <c r="G319" s="35" t="e">
        <f t="shared" si="9"/>
        <v>#DIV/0!</v>
      </c>
    </row>
    <row r="320" ht="18.75" customHeight="1" spans="1:7">
      <c r="A320" s="20">
        <v>2040850</v>
      </c>
      <c r="B320" s="37" t="s">
        <v>106</v>
      </c>
      <c r="C320" s="21"/>
      <c r="D320" s="21"/>
      <c r="E320" s="21">
        <f>'[3]表二 (县区过渡表)'!C320</f>
        <v>0</v>
      </c>
      <c r="F320" s="35" t="e">
        <f t="shared" si="8"/>
        <v>#DIV/0!</v>
      </c>
      <c r="G320" s="35" t="e">
        <f t="shared" si="9"/>
        <v>#DIV/0!</v>
      </c>
    </row>
    <row r="321" ht="18.75" customHeight="1" spans="1:7">
      <c r="A321" s="20">
        <v>2040899</v>
      </c>
      <c r="B321" s="37" t="s">
        <v>275</v>
      </c>
      <c r="C321" s="21"/>
      <c r="D321" s="21"/>
      <c r="E321" s="21">
        <f>'[3]表二 (县区过渡表)'!C321</f>
        <v>0</v>
      </c>
      <c r="F321" s="35" t="e">
        <f t="shared" si="8"/>
        <v>#DIV/0!</v>
      </c>
      <c r="G321" s="35" t="e">
        <f t="shared" si="9"/>
        <v>#DIV/0!</v>
      </c>
    </row>
    <row r="322" ht="18.75" customHeight="1" spans="1:7">
      <c r="A322" s="20">
        <v>20409</v>
      </c>
      <c r="B322" s="34" t="s">
        <v>276</v>
      </c>
      <c r="C322" s="21">
        <f>SUM(C323:C329)</f>
        <v>0</v>
      </c>
      <c r="D322" s="21">
        <f>SUM(D323:D329)</f>
        <v>0</v>
      </c>
      <c r="E322" s="21">
        <f>'[3]表二 (县区过渡表)'!C322</f>
        <v>0</v>
      </c>
      <c r="F322" s="35" t="e">
        <f t="shared" si="8"/>
        <v>#DIV/0!</v>
      </c>
      <c r="G322" s="35" t="e">
        <f t="shared" si="9"/>
        <v>#DIV/0!</v>
      </c>
    </row>
    <row r="323" ht="18.75" customHeight="1" spans="1:7">
      <c r="A323" s="20">
        <v>2040901</v>
      </c>
      <c r="B323" s="36" t="s">
        <v>97</v>
      </c>
      <c r="C323" s="21"/>
      <c r="D323" s="21"/>
      <c r="E323" s="21">
        <f>'[3]表二 (县区过渡表)'!C323</f>
        <v>0</v>
      </c>
      <c r="F323" s="35" t="e">
        <f t="shared" si="8"/>
        <v>#DIV/0!</v>
      </c>
      <c r="G323" s="35" t="e">
        <f t="shared" si="9"/>
        <v>#DIV/0!</v>
      </c>
    </row>
    <row r="324" ht="18.75" customHeight="1" spans="1:7">
      <c r="A324" s="20">
        <v>2040902</v>
      </c>
      <c r="B324" s="36" t="s">
        <v>98</v>
      </c>
      <c r="C324" s="21"/>
      <c r="D324" s="21"/>
      <c r="E324" s="21">
        <f>'[3]表二 (县区过渡表)'!C324</f>
        <v>0</v>
      </c>
      <c r="F324" s="35" t="e">
        <f t="shared" si="8"/>
        <v>#DIV/0!</v>
      </c>
      <c r="G324" s="35" t="e">
        <f t="shared" si="9"/>
        <v>#DIV/0!</v>
      </c>
    </row>
    <row r="325" ht="18.75" customHeight="1" spans="1:7">
      <c r="A325" s="20">
        <v>2040903</v>
      </c>
      <c r="B325" s="38" t="s">
        <v>99</v>
      </c>
      <c r="C325" s="21"/>
      <c r="D325" s="21"/>
      <c r="E325" s="21">
        <f>'[3]表二 (县区过渡表)'!C325</f>
        <v>0</v>
      </c>
      <c r="F325" s="35" t="e">
        <f t="shared" si="8"/>
        <v>#DIV/0!</v>
      </c>
      <c r="G325" s="35" t="e">
        <f t="shared" si="9"/>
        <v>#DIV/0!</v>
      </c>
    </row>
    <row r="326" ht="18.75" customHeight="1" spans="1:7">
      <c r="A326" s="20">
        <v>2040904</v>
      </c>
      <c r="B326" s="39" t="s">
        <v>277</v>
      </c>
      <c r="C326" s="21"/>
      <c r="D326" s="21"/>
      <c r="E326" s="21">
        <f>'[3]表二 (县区过渡表)'!C326</f>
        <v>0</v>
      </c>
      <c r="F326" s="35" t="e">
        <f t="shared" ref="F326:F389" si="10">E326/C326*100</f>
        <v>#DIV/0!</v>
      </c>
      <c r="G326" s="35" t="e">
        <f t="shared" ref="G326:G389" si="11">E326/D326*100</f>
        <v>#DIV/0!</v>
      </c>
    </row>
    <row r="327" ht="18.75" customHeight="1" spans="1:7">
      <c r="A327" s="20">
        <v>2040905</v>
      </c>
      <c r="B327" s="37" t="s">
        <v>278</v>
      </c>
      <c r="C327" s="21"/>
      <c r="D327" s="21"/>
      <c r="E327" s="21">
        <f>'[3]表二 (县区过渡表)'!C327</f>
        <v>0</v>
      </c>
      <c r="F327" s="35" t="e">
        <f t="shared" si="10"/>
        <v>#DIV/0!</v>
      </c>
      <c r="G327" s="35" t="e">
        <f t="shared" si="11"/>
        <v>#DIV/0!</v>
      </c>
    </row>
    <row r="328" ht="18.75" customHeight="1" spans="1:7">
      <c r="A328" s="20">
        <v>2040950</v>
      </c>
      <c r="B328" s="37" t="s">
        <v>106</v>
      </c>
      <c r="C328" s="21"/>
      <c r="D328" s="21"/>
      <c r="E328" s="21">
        <f>'[3]表二 (县区过渡表)'!C328</f>
        <v>0</v>
      </c>
      <c r="F328" s="35" t="e">
        <f t="shared" si="10"/>
        <v>#DIV/0!</v>
      </c>
      <c r="G328" s="35" t="e">
        <f t="shared" si="11"/>
        <v>#DIV/0!</v>
      </c>
    </row>
    <row r="329" ht="18.75" customHeight="1" spans="1:7">
      <c r="A329" s="20">
        <v>2040999</v>
      </c>
      <c r="B329" s="36" t="s">
        <v>279</v>
      </c>
      <c r="C329" s="21"/>
      <c r="D329" s="21"/>
      <c r="E329" s="21">
        <f>'[3]表二 (县区过渡表)'!C329</f>
        <v>0</v>
      </c>
      <c r="F329" s="35" t="e">
        <f t="shared" si="10"/>
        <v>#DIV/0!</v>
      </c>
      <c r="G329" s="35" t="e">
        <f t="shared" si="11"/>
        <v>#DIV/0!</v>
      </c>
    </row>
    <row r="330" ht="18.75" customHeight="1" spans="1:7">
      <c r="A330" s="20">
        <v>20410</v>
      </c>
      <c r="B330" s="36" t="s">
        <v>280</v>
      </c>
      <c r="C330" s="21">
        <f>SUM(C331:C335)</f>
        <v>0</v>
      </c>
      <c r="D330" s="21">
        <f>SUM(D331:D335)</f>
        <v>0</v>
      </c>
      <c r="E330" s="21">
        <f>'[3]表二 (县区过渡表)'!C330</f>
        <v>0</v>
      </c>
      <c r="F330" s="35" t="e">
        <f t="shared" si="10"/>
        <v>#DIV/0!</v>
      </c>
      <c r="G330" s="35" t="e">
        <f t="shared" si="11"/>
        <v>#DIV/0!</v>
      </c>
    </row>
    <row r="331" ht="18.75" customHeight="1" spans="1:7">
      <c r="A331" s="20">
        <v>2041001</v>
      </c>
      <c r="B331" s="36" t="s">
        <v>97</v>
      </c>
      <c r="C331" s="21"/>
      <c r="D331" s="21"/>
      <c r="E331" s="21">
        <f>'[3]表二 (县区过渡表)'!C331</f>
        <v>0</v>
      </c>
      <c r="F331" s="35" t="e">
        <f t="shared" si="10"/>
        <v>#DIV/0!</v>
      </c>
      <c r="G331" s="35" t="e">
        <f t="shared" si="11"/>
        <v>#DIV/0!</v>
      </c>
    </row>
    <row r="332" ht="18.75" customHeight="1" spans="1:7">
      <c r="A332" s="20">
        <v>2041002</v>
      </c>
      <c r="B332" s="37" t="s">
        <v>98</v>
      </c>
      <c r="C332" s="21"/>
      <c r="D332" s="21"/>
      <c r="E332" s="21">
        <f>'[3]表二 (县区过渡表)'!C332</f>
        <v>0</v>
      </c>
      <c r="F332" s="35" t="e">
        <f t="shared" si="10"/>
        <v>#DIV/0!</v>
      </c>
      <c r="G332" s="35" t="e">
        <f t="shared" si="11"/>
        <v>#DIV/0!</v>
      </c>
    </row>
    <row r="333" ht="18.75" customHeight="1" spans="1:7">
      <c r="A333" s="20">
        <v>2041006</v>
      </c>
      <c r="B333" s="36" t="s">
        <v>138</v>
      </c>
      <c r="C333" s="21"/>
      <c r="D333" s="21"/>
      <c r="E333" s="21">
        <f>'[3]表二 (县区过渡表)'!C333</f>
        <v>0</v>
      </c>
      <c r="F333" s="35" t="e">
        <f t="shared" si="10"/>
        <v>#DIV/0!</v>
      </c>
      <c r="G333" s="35" t="e">
        <f t="shared" si="11"/>
        <v>#DIV/0!</v>
      </c>
    </row>
    <row r="334" ht="18.75" customHeight="1" spans="1:7">
      <c r="A334" s="20">
        <v>2041007</v>
      </c>
      <c r="B334" s="37" t="s">
        <v>281</v>
      </c>
      <c r="C334" s="21"/>
      <c r="D334" s="21"/>
      <c r="E334" s="21">
        <f>'[3]表二 (县区过渡表)'!C334</f>
        <v>0</v>
      </c>
      <c r="F334" s="35" t="e">
        <f t="shared" si="10"/>
        <v>#DIV/0!</v>
      </c>
      <c r="G334" s="35" t="e">
        <f t="shared" si="11"/>
        <v>#DIV/0!</v>
      </c>
    </row>
    <row r="335" ht="18.75" customHeight="1" spans="1:7">
      <c r="A335" s="20">
        <v>2041099</v>
      </c>
      <c r="B335" s="36" t="s">
        <v>282</v>
      </c>
      <c r="C335" s="21"/>
      <c r="D335" s="21"/>
      <c r="E335" s="21">
        <f>'[3]表二 (县区过渡表)'!C335</f>
        <v>0</v>
      </c>
      <c r="F335" s="35" t="e">
        <f t="shared" si="10"/>
        <v>#DIV/0!</v>
      </c>
      <c r="G335" s="35" t="e">
        <f t="shared" si="11"/>
        <v>#DIV/0!</v>
      </c>
    </row>
    <row r="336" ht="18.75" customHeight="1" spans="1:7">
      <c r="A336" s="20">
        <v>20499</v>
      </c>
      <c r="B336" s="36" t="s">
        <v>283</v>
      </c>
      <c r="C336" s="21">
        <f>SUM(C337:C338)</f>
        <v>148</v>
      </c>
      <c r="D336" s="21">
        <f>SUM(D337:D338)</f>
        <v>92</v>
      </c>
      <c r="E336" s="21">
        <f>'[3]表二 (县区过渡表)'!C336</f>
        <v>54</v>
      </c>
      <c r="F336" s="35">
        <f t="shared" si="10"/>
        <v>36.4864864864865</v>
      </c>
      <c r="G336" s="35">
        <f t="shared" si="11"/>
        <v>58.695652173913</v>
      </c>
    </row>
    <row r="337" ht="18.75" customHeight="1" spans="1:7">
      <c r="A337" s="20">
        <v>2049902</v>
      </c>
      <c r="B337" s="36" t="s">
        <v>284</v>
      </c>
      <c r="C337" s="21"/>
      <c r="D337" s="21"/>
      <c r="E337" s="21">
        <f>'[3]表二 (县区过渡表)'!C337</f>
        <v>0</v>
      </c>
      <c r="F337" s="35" t="e">
        <f t="shared" si="10"/>
        <v>#DIV/0!</v>
      </c>
      <c r="G337" s="35" t="e">
        <f t="shared" si="11"/>
        <v>#DIV/0!</v>
      </c>
    </row>
    <row r="338" ht="18.75" customHeight="1" spans="1:7">
      <c r="A338" s="20">
        <v>2049999</v>
      </c>
      <c r="B338" s="36" t="s">
        <v>285</v>
      </c>
      <c r="C338" s="21">
        <v>148</v>
      </c>
      <c r="D338" s="21">
        <v>92</v>
      </c>
      <c r="E338" s="21">
        <f>'[3]表二 (县区过渡表)'!C338</f>
        <v>54</v>
      </c>
      <c r="F338" s="35">
        <f t="shared" si="10"/>
        <v>36.4864864864865</v>
      </c>
      <c r="G338" s="35">
        <f t="shared" si="11"/>
        <v>58.695652173913</v>
      </c>
    </row>
    <row r="339" ht="18.75" customHeight="1" spans="1:7">
      <c r="A339" s="20">
        <v>205</v>
      </c>
      <c r="B339" s="34" t="s">
        <v>45</v>
      </c>
      <c r="C339" s="21">
        <f>C340+C345+C352+C358+C364+C368+C372+C376+C382+C389</f>
        <v>218</v>
      </c>
      <c r="D339" s="21">
        <f>D340+D345+D352+D358+D364+D368+D372+D376+D382+D389</f>
        <v>37</v>
      </c>
      <c r="E339" s="21">
        <f>E340+E345+E352+E358+E364+E368+E372+E376+E382+E389</f>
        <v>37</v>
      </c>
      <c r="F339" s="35">
        <f t="shared" si="10"/>
        <v>16.9724770642202</v>
      </c>
      <c r="G339" s="35">
        <f t="shared" si="11"/>
        <v>100</v>
      </c>
    </row>
    <row r="340" ht="18.75" customHeight="1" spans="1:7">
      <c r="A340" s="20">
        <v>20501</v>
      </c>
      <c r="B340" s="37" t="s">
        <v>286</v>
      </c>
      <c r="C340" s="21">
        <f>SUM(C341:C344)</f>
        <v>0</v>
      </c>
      <c r="D340" s="21">
        <f>SUM(D341:D344)</f>
        <v>0</v>
      </c>
      <c r="E340" s="21">
        <f>'[3]表二 (县区过渡表)'!C340</f>
        <v>0</v>
      </c>
      <c r="F340" s="35" t="e">
        <f t="shared" si="10"/>
        <v>#DIV/0!</v>
      </c>
      <c r="G340" s="35" t="e">
        <f t="shared" si="11"/>
        <v>#DIV/0!</v>
      </c>
    </row>
    <row r="341" ht="18.75" customHeight="1" spans="1:7">
      <c r="A341" s="20">
        <v>2050101</v>
      </c>
      <c r="B341" s="36" t="s">
        <v>97</v>
      </c>
      <c r="C341" s="21"/>
      <c r="D341" s="21"/>
      <c r="E341" s="21">
        <f>'[3]表二 (县区过渡表)'!C341</f>
        <v>0</v>
      </c>
      <c r="F341" s="35" t="e">
        <f t="shared" si="10"/>
        <v>#DIV/0!</v>
      </c>
      <c r="G341" s="35" t="e">
        <f t="shared" si="11"/>
        <v>#DIV/0!</v>
      </c>
    </row>
    <row r="342" ht="18.75" customHeight="1" spans="1:7">
      <c r="A342" s="20">
        <v>2050102</v>
      </c>
      <c r="B342" s="36" t="s">
        <v>98</v>
      </c>
      <c r="C342" s="21"/>
      <c r="D342" s="21"/>
      <c r="E342" s="21">
        <f>'[3]表二 (县区过渡表)'!C342</f>
        <v>0</v>
      </c>
      <c r="F342" s="35" t="e">
        <f t="shared" si="10"/>
        <v>#DIV/0!</v>
      </c>
      <c r="G342" s="35" t="e">
        <f t="shared" si="11"/>
        <v>#DIV/0!</v>
      </c>
    </row>
    <row r="343" ht="18.75" customHeight="1" spans="1:7">
      <c r="A343" s="20">
        <v>2050103</v>
      </c>
      <c r="B343" s="36" t="s">
        <v>99</v>
      </c>
      <c r="C343" s="21"/>
      <c r="D343" s="21"/>
      <c r="E343" s="21">
        <f>'[3]表二 (县区过渡表)'!C343</f>
        <v>0</v>
      </c>
      <c r="F343" s="35" t="e">
        <f t="shared" si="10"/>
        <v>#DIV/0!</v>
      </c>
      <c r="G343" s="35" t="e">
        <f t="shared" si="11"/>
        <v>#DIV/0!</v>
      </c>
    </row>
    <row r="344" ht="18.75" customHeight="1" spans="1:7">
      <c r="A344" s="20">
        <v>2050199</v>
      </c>
      <c r="B344" s="39" t="s">
        <v>287</v>
      </c>
      <c r="C344" s="21"/>
      <c r="D344" s="21"/>
      <c r="E344" s="21">
        <f>'[3]表二 (县区过渡表)'!C344</f>
        <v>0</v>
      </c>
      <c r="F344" s="35" t="e">
        <f t="shared" si="10"/>
        <v>#DIV/0!</v>
      </c>
      <c r="G344" s="35" t="e">
        <f t="shared" si="11"/>
        <v>#DIV/0!</v>
      </c>
    </row>
    <row r="345" ht="18.75" customHeight="1" spans="1:7">
      <c r="A345" s="20">
        <v>20502</v>
      </c>
      <c r="B345" s="36" t="s">
        <v>288</v>
      </c>
      <c r="C345" s="21">
        <f>SUM(C346:C351)</f>
        <v>0</v>
      </c>
      <c r="D345" s="21">
        <f>SUM(D346:D351)</f>
        <v>0</v>
      </c>
      <c r="E345" s="21">
        <f>'[3]表二 (县区过渡表)'!C345</f>
        <v>0</v>
      </c>
      <c r="F345" s="35" t="e">
        <f t="shared" si="10"/>
        <v>#DIV/0!</v>
      </c>
      <c r="G345" s="35" t="e">
        <f t="shared" si="11"/>
        <v>#DIV/0!</v>
      </c>
    </row>
    <row r="346" ht="18.75" customHeight="1" spans="1:7">
      <c r="A346" s="20">
        <v>2050201</v>
      </c>
      <c r="B346" s="36" t="s">
        <v>289</v>
      </c>
      <c r="C346" s="21"/>
      <c r="D346" s="21"/>
      <c r="E346" s="21">
        <f>'[3]表二 (县区过渡表)'!C346</f>
        <v>0</v>
      </c>
      <c r="F346" s="35" t="e">
        <f t="shared" si="10"/>
        <v>#DIV/0!</v>
      </c>
      <c r="G346" s="35" t="e">
        <f t="shared" si="11"/>
        <v>#DIV/0!</v>
      </c>
    </row>
    <row r="347" ht="18.75" customHeight="1" spans="1:7">
      <c r="A347" s="20">
        <v>2050202</v>
      </c>
      <c r="B347" s="36" t="s">
        <v>290</v>
      </c>
      <c r="C347" s="21"/>
      <c r="D347" s="21"/>
      <c r="E347" s="21">
        <f>'[3]表二 (县区过渡表)'!C347</f>
        <v>0</v>
      </c>
      <c r="F347" s="35" t="e">
        <f t="shared" si="10"/>
        <v>#DIV/0!</v>
      </c>
      <c r="G347" s="35" t="e">
        <f t="shared" si="11"/>
        <v>#DIV/0!</v>
      </c>
    </row>
    <row r="348" ht="18.75" customHeight="1" spans="1:7">
      <c r="A348" s="20">
        <v>2050203</v>
      </c>
      <c r="B348" s="37" t="s">
        <v>291</v>
      </c>
      <c r="C348" s="21"/>
      <c r="D348" s="21"/>
      <c r="E348" s="21">
        <f>'[3]表二 (县区过渡表)'!C348</f>
        <v>0</v>
      </c>
      <c r="F348" s="35" t="e">
        <f t="shared" si="10"/>
        <v>#DIV/0!</v>
      </c>
      <c r="G348" s="35" t="e">
        <f t="shared" si="11"/>
        <v>#DIV/0!</v>
      </c>
    </row>
    <row r="349" ht="18.75" customHeight="1" spans="1:7">
      <c r="A349" s="20">
        <v>2050204</v>
      </c>
      <c r="B349" s="37" t="s">
        <v>292</v>
      </c>
      <c r="C349" s="21"/>
      <c r="D349" s="21"/>
      <c r="E349" s="21">
        <f>'[3]表二 (县区过渡表)'!C349</f>
        <v>0</v>
      </c>
      <c r="F349" s="35" t="e">
        <f t="shared" si="10"/>
        <v>#DIV/0!</v>
      </c>
      <c r="G349" s="35" t="e">
        <f t="shared" si="11"/>
        <v>#DIV/0!</v>
      </c>
    </row>
    <row r="350" ht="18.75" customHeight="1" spans="1:7">
      <c r="A350" s="20">
        <v>2050205</v>
      </c>
      <c r="B350" s="37" t="s">
        <v>293</v>
      </c>
      <c r="C350" s="21"/>
      <c r="D350" s="21"/>
      <c r="E350" s="21">
        <f>'[3]表二 (县区过渡表)'!C350</f>
        <v>0</v>
      </c>
      <c r="F350" s="35" t="e">
        <f t="shared" si="10"/>
        <v>#DIV/0!</v>
      </c>
      <c r="G350" s="35" t="e">
        <f t="shared" si="11"/>
        <v>#DIV/0!</v>
      </c>
    </row>
    <row r="351" ht="18.75" customHeight="1" spans="1:7">
      <c r="A351" s="20">
        <v>2050299</v>
      </c>
      <c r="B351" s="36" t="s">
        <v>294</v>
      </c>
      <c r="C351" s="21"/>
      <c r="D351" s="21"/>
      <c r="E351" s="21">
        <f>'[3]表二 (县区过渡表)'!C351</f>
        <v>0</v>
      </c>
      <c r="F351" s="35" t="e">
        <f t="shared" si="10"/>
        <v>#DIV/0!</v>
      </c>
      <c r="G351" s="35" t="e">
        <f t="shared" si="11"/>
        <v>#DIV/0!</v>
      </c>
    </row>
    <row r="352" ht="18.75" customHeight="1" spans="1:7">
      <c r="A352" s="20">
        <v>20503</v>
      </c>
      <c r="B352" s="36" t="s">
        <v>295</v>
      </c>
      <c r="C352" s="21">
        <f>SUM(C353:C357)</f>
        <v>0</v>
      </c>
      <c r="D352" s="21">
        <f>SUM(D353:D357)</f>
        <v>0</v>
      </c>
      <c r="E352" s="21">
        <f>'[3]表二 (县区过渡表)'!C352</f>
        <v>29</v>
      </c>
      <c r="F352" s="35" t="e">
        <f t="shared" si="10"/>
        <v>#DIV/0!</v>
      </c>
      <c r="G352" s="35" t="e">
        <f t="shared" si="11"/>
        <v>#DIV/0!</v>
      </c>
    </row>
    <row r="353" ht="18.75" customHeight="1" spans="1:7">
      <c r="A353" s="20">
        <v>2050301</v>
      </c>
      <c r="B353" s="36" t="s">
        <v>296</v>
      </c>
      <c r="C353" s="21"/>
      <c r="D353" s="21"/>
      <c r="E353" s="21">
        <f>'[3]表二 (县区过渡表)'!C353</f>
        <v>0</v>
      </c>
      <c r="F353" s="35" t="e">
        <f t="shared" si="10"/>
        <v>#DIV/0!</v>
      </c>
      <c r="G353" s="35" t="e">
        <f t="shared" si="11"/>
        <v>#DIV/0!</v>
      </c>
    </row>
    <row r="354" ht="18.75" customHeight="1" spans="1:7">
      <c r="A354" s="20">
        <v>2050302</v>
      </c>
      <c r="B354" s="36" t="s">
        <v>297</v>
      </c>
      <c r="C354" s="21"/>
      <c r="D354" s="21"/>
      <c r="E354" s="21">
        <f>'[3]表二 (县区过渡表)'!C354</f>
        <v>0</v>
      </c>
      <c r="F354" s="35" t="e">
        <f t="shared" si="10"/>
        <v>#DIV/0!</v>
      </c>
      <c r="G354" s="35" t="e">
        <f t="shared" si="11"/>
        <v>#DIV/0!</v>
      </c>
    </row>
    <row r="355" ht="18.75" customHeight="1" spans="1:7">
      <c r="A355" s="20">
        <v>2050303</v>
      </c>
      <c r="B355" s="36" t="s">
        <v>298</v>
      </c>
      <c r="C355" s="21"/>
      <c r="D355" s="21"/>
      <c r="E355" s="21">
        <f>'[3]表二 (县区过渡表)'!C355</f>
        <v>0</v>
      </c>
      <c r="F355" s="35" t="e">
        <f t="shared" si="10"/>
        <v>#DIV/0!</v>
      </c>
      <c r="G355" s="35" t="e">
        <f t="shared" si="11"/>
        <v>#DIV/0!</v>
      </c>
    </row>
    <row r="356" ht="18.75" customHeight="1" spans="1:7">
      <c r="A356" s="20">
        <v>2050305</v>
      </c>
      <c r="B356" s="37" t="s">
        <v>299</v>
      </c>
      <c r="C356" s="21"/>
      <c r="D356" s="21"/>
      <c r="E356" s="21">
        <f>'[3]表二 (县区过渡表)'!C356</f>
        <v>0</v>
      </c>
      <c r="F356" s="35" t="e">
        <f t="shared" si="10"/>
        <v>#DIV/0!</v>
      </c>
      <c r="G356" s="35" t="e">
        <f t="shared" si="11"/>
        <v>#DIV/0!</v>
      </c>
    </row>
    <row r="357" ht="18.75" customHeight="1" spans="1:7">
      <c r="A357" s="20">
        <v>2050399</v>
      </c>
      <c r="B357" s="37" t="s">
        <v>300</v>
      </c>
      <c r="C357" s="21"/>
      <c r="D357" s="21"/>
      <c r="E357" s="21">
        <f>'[3]表二 (县区过渡表)'!C357</f>
        <v>29</v>
      </c>
      <c r="F357" s="35" t="e">
        <f t="shared" si="10"/>
        <v>#DIV/0!</v>
      </c>
      <c r="G357" s="35" t="e">
        <f t="shared" si="11"/>
        <v>#DIV/0!</v>
      </c>
    </row>
    <row r="358" ht="18.75" customHeight="1" spans="1:7">
      <c r="A358" s="20">
        <v>20504</v>
      </c>
      <c r="B358" s="34" t="s">
        <v>301</v>
      </c>
      <c r="C358" s="21">
        <f>SUM(C359:C363)</f>
        <v>0</v>
      </c>
      <c r="D358" s="21">
        <f>SUM(D359:D363)</f>
        <v>0</v>
      </c>
      <c r="E358" s="21">
        <f>'[3]表二 (县区过渡表)'!C358</f>
        <v>0</v>
      </c>
      <c r="F358" s="35" t="e">
        <f t="shared" si="10"/>
        <v>#DIV/0!</v>
      </c>
      <c r="G358" s="35" t="e">
        <f t="shared" si="11"/>
        <v>#DIV/0!</v>
      </c>
    </row>
    <row r="359" ht="18.75" customHeight="1" spans="1:7">
      <c r="A359" s="20">
        <v>2050401</v>
      </c>
      <c r="B359" s="36" t="s">
        <v>302</v>
      </c>
      <c r="C359" s="21"/>
      <c r="D359" s="21"/>
      <c r="E359" s="21">
        <f>'[3]表二 (县区过渡表)'!C359</f>
        <v>0</v>
      </c>
      <c r="F359" s="35" t="e">
        <f t="shared" si="10"/>
        <v>#DIV/0!</v>
      </c>
      <c r="G359" s="35" t="e">
        <f t="shared" si="11"/>
        <v>#DIV/0!</v>
      </c>
    </row>
    <row r="360" ht="18.75" customHeight="1" spans="1:7">
      <c r="A360" s="20">
        <v>2050402</v>
      </c>
      <c r="B360" s="36" t="s">
        <v>303</v>
      </c>
      <c r="C360" s="21"/>
      <c r="D360" s="21"/>
      <c r="E360" s="21">
        <f>'[3]表二 (县区过渡表)'!C360</f>
        <v>0</v>
      </c>
      <c r="F360" s="35" t="e">
        <f t="shared" si="10"/>
        <v>#DIV/0!</v>
      </c>
      <c r="G360" s="35" t="e">
        <f t="shared" si="11"/>
        <v>#DIV/0!</v>
      </c>
    </row>
    <row r="361" ht="18.75" customHeight="1" spans="1:7">
      <c r="A361" s="20">
        <v>2050403</v>
      </c>
      <c r="B361" s="36" t="s">
        <v>304</v>
      </c>
      <c r="C361" s="21"/>
      <c r="D361" s="21"/>
      <c r="E361" s="21">
        <f>'[3]表二 (县区过渡表)'!C361</f>
        <v>0</v>
      </c>
      <c r="F361" s="35" t="e">
        <f t="shared" si="10"/>
        <v>#DIV/0!</v>
      </c>
      <c r="G361" s="35" t="e">
        <f t="shared" si="11"/>
        <v>#DIV/0!</v>
      </c>
    </row>
    <row r="362" ht="18.75" customHeight="1" spans="1:7">
      <c r="A362" s="20">
        <v>2050404</v>
      </c>
      <c r="B362" s="37" t="s">
        <v>305</v>
      </c>
      <c r="C362" s="21"/>
      <c r="D362" s="21"/>
      <c r="E362" s="21">
        <f>'[3]表二 (县区过渡表)'!C362</f>
        <v>0</v>
      </c>
      <c r="F362" s="35" t="e">
        <f t="shared" si="10"/>
        <v>#DIV/0!</v>
      </c>
      <c r="G362" s="35" t="e">
        <f t="shared" si="11"/>
        <v>#DIV/0!</v>
      </c>
    </row>
    <row r="363" ht="18.75" customHeight="1" spans="1:7">
      <c r="A363" s="20">
        <v>2050499</v>
      </c>
      <c r="B363" s="37" t="s">
        <v>306</v>
      </c>
      <c r="C363" s="21"/>
      <c r="D363" s="21"/>
      <c r="E363" s="21">
        <f>'[3]表二 (县区过渡表)'!C363</f>
        <v>0</v>
      </c>
      <c r="F363" s="35" t="e">
        <f t="shared" si="10"/>
        <v>#DIV/0!</v>
      </c>
      <c r="G363" s="35" t="e">
        <f t="shared" si="11"/>
        <v>#DIV/0!</v>
      </c>
    </row>
    <row r="364" ht="18.75" customHeight="1" spans="1:7">
      <c r="A364" s="20">
        <v>20505</v>
      </c>
      <c r="B364" s="37" t="s">
        <v>307</v>
      </c>
      <c r="C364" s="21">
        <f>SUM(C365:C367)</f>
        <v>0</v>
      </c>
      <c r="D364" s="21">
        <f>SUM(D365:D367)</f>
        <v>0</v>
      </c>
      <c r="E364" s="21">
        <f>'[3]表二 (县区过渡表)'!C364</f>
        <v>0</v>
      </c>
      <c r="F364" s="35" t="e">
        <f t="shared" si="10"/>
        <v>#DIV/0!</v>
      </c>
      <c r="G364" s="35" t="e">
        <f t="shared" si="11"/>
        <v>#DIV/0!</v>
      </c>
    </row>
    <row r="365" ht="18.75" customHeight="1" spans="1:7">
      <c r="A365" s="20">
        <v>2050501</v>
      </c>
      <c r="B365" s="36" t="s">
        <v>308</v>
      </c>
      <c r="C365" s="21"/>
      <c r="D365" s="21"/>
      <c r="E365" s="21">
        <f>'[3]表二 (县区过渡表)'!C365</f>
        <v>0</v>
      </c>
      <c r="F365" s="35" t="e">
        <f t="shared" si="10"/>
        <v>#DIV/0!</v>
      </c>
      <c r="G365" s="35" t="e">
        <f t="shared" si="11"/>
        <v>#DIV/0!</v>
      </c>
    </row>
    <row r="366" ht="18.75" customHeight="1" spans="1:7">
      <c r="A366" s="20">
        <v>2050502</v>
      </c>
      <c r="B366" s="36" t="s">
        <v>309</v>
      </c>
      <c r="C366" s="21"/>
      <c r="D366" s="21"/>
      <c r="E366" s="21">
        <f>'[3]表二 (县区过渡表)'!C366</f>
        <v>0</v>
      </c>
      <c r="F366" s="35" t="e">
        <f t="shared" si="10"/>
        <v>#DIV/0!</v>
      </c>
      <c r="G366" s="35" t="e">
        <f t="shared" si="11"/>
        <v>#DIV/0!</v>
      </c>
    </row>
    <row r="367" ht="18.75" customHeight="1" spans="1:7">
      <c r="A367" s="20">
        <v>2050599</v>
      </c>
      <c r="B367" s="36" t="s">
        <v>310</v>
      </c>
      <c r="C367" s="21"/>
      <c r="D367" s="21"/>
      <c r="E367" s="21">
        <f>'[3]表二 (县区过渡表)'!C367</f>
        <v>0</v>
      </c>
      <c r="F367" s="35" t="e">
        <f t="shared" si="10"/>
        <v>#DIV/0!</v>
      </c>
      <c r="G367" s="35" t="e">
        <f t="shared" si="11"/>
        <v>#DIV/0!</v>
      </c>
    </row>
    <row r="368" ht="18.75" customHeight="1" spans="1:7">
      <c r="A368" s="20">
        <v>20506</v>
      </c>
      <c r="B368" s="37" t="s">
        <v>311</v>
      </c>
      <c r="C368" s="21">
        <f>SUM(C369:C371)</f>
        <v>0</v>
      </c>
      <c r="D368" s="21">
        <f>SUM(D369:D371)</f>
        <v>0</v>
      </c>
      <c r="E368" s="21">
        <f>'[3]表二 (县区过渡表)'!C368</f>
        <v>0</v>
      </c>
      <c r="F368" s="35" t="e">
        <f t="shared" si="10"/>
        <v>#DIV/0!</v>
      </c>
      <c r="G368" s="35" t="e">
        <f t="shared" si="11"/>
        <v>#DIV/0!</v>
      </c>
    </row>
    <row r="369" ht="18.75" customHeight="1" spans="1:7">
      <c r="A369" s="20">
        <v>2050601</v>
      </c>
      <c r="B369" s="37" t="s">
        <v>312</v>
      </c>
      <c r="C369" s="21"/>
      <c r="D369" s="21"/>
      <c r="E369" s="21">
        <f>'[3]表二 (县区过渡表)'!C369</f>
        <v>0</v>
      </c>
      <c r="F369" s="35" t="e">
        <f t="shared" si="10"/>
        <v>#DIV/0!</v>
      </c>
      <c r="G369" s="35" t="e">
        <f t="shared" si="11"/>
        <v>#DIV/0!</v>
      </c>
    </row>
    <row r="370" ht="18.75" customHeight="1" spans="1:7">
      <c r="A370" s="20">
        <v>2050602</v>
      </c>
      <c r="B370" s="37" t="s">
        <v>313</v>
      </c>
      <c r="C370" s="21"/>
      <c r="D370" s="21"/>
      <c r="E370" s="21">
        <f>'[3]表二 (县区过渡表)'!C370</f>
        <v>0</v>
      </c>
      <c r="F370" s="35" t="e">
        <f t="shared" si="10"/>
        <v>#DIV/0!</v>
      </c>
      <c r="G370" s="35" t="e">
        <f t="shared" si="11"/>
        <v>#DIV/0!</v>
      </c>
    </row>
    <row r="371" ht="18.75" customHeight="1" spans="1:7">
      <c r="A371" s="20">
        <v>2050699</v>
      </c>
      <c r="B371" s="34" t="s">
        <v>314</v>
      </c>
      <c r="C371" s="21"/>
      <c r="D371" s="21"/>
      <c r="E371" s="21">
        <f>'[3]表二 (县区过渡表)'!C371</f>
        <v>0</v>
      </c>
      <c r="F371" s="35" t="e">
        <f t="shared" si="10"/>
        <v>#DIV/0!</v>
      </c>
      <c r="G371" s="35" t="e">
        <f t="shared" si="11"/>
        <v>#DIV/0!</v>
      </c>
    </row>
    <row r="372" ht="18.75" customHeight="1" spans="1:7">
      <c r="A372" s="20">
        <v>20507</v>
      </c>
      <c r="B372" s="36" t="s">
        <v>315</v>
      </c>
      <c r="C372" s="21">
        <f>SUM(C373:C375)</f>
        <v>0</v>
      </c>
      <c r="D372" s="21">
        <f>SUM(D373:D375)</f>
        <v>0</v>
      </c>
      <c r="E372" s="21">
        <f>'[3]表二 (县区过渡表)'!C372</f>
        <v>0</v>
      </c>
      <c r="F372" s="35" t="e">
        <f t="shared" si="10"/>
        <v>#DIV/0!</v>
      </c>
      <c r="G372" s="35" t="e">
        <f t="shared" si="11"/>
        <v>#DIV/0!</v>
      </c>
    </row>
    <row r="373" ht="18.75" customHeight="1" spans="1:7">
      <c r="A373" s="20">
        <v>2050701</v>
      </c>
      <c r="B373" s="36" t="s">
        <v>316</v>
      </c>
      <c r="C373" s="21"/>
      <c r="D373" s="21"/>
      <c r="E373" s="21">
        <f>'[3]表二 (县区过渡表)'!C373</f>
        <v>0</v>
      </c>
      <c r="F373" s="35" t="e">
        <f t="shared" si="10"/>
        <v>#DIV/0!</v>
      </c>
      <c r="G373" s="35" t="e">
        <f t="shared" si="11"/>
        <v>#DIV/0!</v>
      </c>
    </row>
    <row r="374" ht="18.75" customHeight="1" spans="1:7">
      <c r="A374" s="20">
        <v>2050702</v>
      </c>
      <c r="B374" s="36" t="s">
        <v>317</v>
      </c>
      <c r="C374" s="21"/>
      <c r="D374" s="21"/>
      <c r="E374" s="21">
        <f>'[3]表二 (县区过渡表)'!C374</f>
        <v>0</v>
      </c>
      <c r="F374" s="35" t="e">
        <f t="shared" si="10"/>
        <v>#DIV/0!</v>
      </c>
      <c r="G374" s="35" t="e">
        <f t="shared" si="11"/>
        <v>#DIV/0!</v>
      </c>
    </row>
    <row r="375" ht="18.75" customHeight="1" spans="1:7">
      <c r="A375" s="20">
        <v>2050799</v>
      </c>
      <c r="B375" s="37" t="s">
        <v>318</v>
      </c>
      <c r="C375" s="21"/>
      <c r="D375" s="21"/>
      <c r="E375" s="21">
        <f>'[3]表二 (县区过渡表)'!C375</f>
        <v>0</v>
      </c>
      <c r="F375" s="35" t="e">
        <f t="shared" si="10"/>
        <v>#DIV/0!</v>
      </c>
      <c r="G375" s="35" t="e">
        <f t="shared" si="11"/>
        <v>#DIV/0!</v>
      </c>
    </row>
    <row r="376" ht="18.75" customHeight="1" spans="1:7">
      <c r="A376" s="20">
        <v>20508</v>
      </c>
      <c r="B376" s="37" t="s">
        <v>319</v>
      </c>
      <c r="C376" s="21">
        <f>SUM(C377:C381)</f>
        <v>0</v>
      </c>
      <c r="D376" s="21">
        <f>SUM(D377:D381)</f>
        <v>0</v>
      </c>
      <c r="E376" s="21">
        <f>'[3]表二 (县区过渡表)'!C376</f>
        <v>0</v>
      </c>
      <c r="F376" s="35" t="e">
        <f t="shared" si="10"/>
        <v>#DIV/0!</v>
      </c>
      <c r="G376" s="35" t="e">
        <f t="shared" si="11"/>
        <v>#DIV/0!</v>
      </c>
    </row>
    <row r="377" ht="18.75" customHeight="1" spans="1:7">
      <c r="A377" s="20">
        <v>2050801</v>
      </c>
      <c r="B377" s="37" t="s">
        <v>320</v>
      </c>
      <c r="C377" s="21"/>
      <c r="D377" s="21"/>
      <c r="E377" s="21">
        <f>'[3]表二 (县区过渡表)'!C377</f>
        <v>0</v>
      </c>
      <c r="F377" s="35" t="e">
        <f t="shared" si="10"/>
        <v>#DIV/0!</v>
      </c>
      <c r="G377" s="35" t="e">
        <f t="shared" si="11"/>
        <v>#DIV/0!</v>
      </c>
    </row>
    <row r="378" ht="18.75" customHeight="1" spans="1:7">
      <c r="A378" s="20">
        <v>2050802</v>
      </c>
      <c r="B378" s="36" t="s">
        <v>321</v>
      </c>
      <c r="C378" s="21"/>
      <c r="D378" s="21"/>
      <c r="E378" s="21">
        <f>'[3]表二 (县区过渡表)'!C378</f>
        <v>0</v>
      </c>
      <c r="F378" s="35" t="e">
        <f t="shared" si="10"/>
        <v>#DIV/0!</v>
      </c>
      <c r="G378" s="35" t="e">
        <f t="shared" si="11"/>
        <v>#DIV/0!</v>
      </c>
    </row>
    <row r="379" ht="18.75" customHeight="1" spans="1:7">
      <c r="A379" s="20">
        <v>2050803</v>
      </c>
      <c r="B379" s="36" t="s">
        <v>322</v>
      </c>
      <c r="C379" s="21"/>
      <c r="D379" s="21"/>
      <c r="E379" s="21">
        <f>'[3]表二 (县区过渡表)'!C379</f>
        <v>0</v>
      </c>
      <c r="F379" s="35" t="e">
        <f t="shared" si="10"/>
        <v>#DIV/0!</v>
      </c>
      <c r="G379" s="35" t="e">
        <f t="shared" si="11"/>
        <v>#DIV/0!</v>
      </c>
    </row>
    <row r="380" ht="18.75" customHeight="1" spans="1:7">
      <c r="A380" s="20">
        <v>2050804</v>
      </c>
      <c r="B380" s="36" t="s">
        <v>323</v>
      </c>
      <c r="C380" s="21"/>
      <c r="D380" s="21"/>
      <c r="E380" s="21">
        <f>'[3]表二 (县区过渡表)'!C380</f>
        <v>0</v>
      </c>
      <c r="F380" s="35" t="e">
        <f t="shared" si="10"/>
        <v>#DIV/0!</v>
      </c>
      <c r="G380" s="35" t="e">
        <f t="shared" si="11"/>
        <v>#DIV/0!</v>
      </c>
    </row>
    <row r="381" ht="18.75" customHeight="1" spans="1:7">
      <c r="A381" s="20">
        <v>2050899</v>
      </c>
      <c r="B381" s="36" t="s">
        <v>324</v>
      </c>
      <c r="C381" s="21"/>
      <c r="D381" s="21"/>
      <c r="E381" s="21">
        <f>'[3]表二 (县区过渡表)'!C381</f>
        <v>0</v>
      </c>
      <c r="F381" s="35" t="e">
        <f t="shared" si="10"/>
        <v>#DIV/0!</v>
      </c>
      <c r="G381" s="35" t="e">
        <f t="shared" si="11"/>
        <v>#DIV/0!</v>
      </c>
    </row>
    <row r="382" ht="18.75" customHeight="1" spans="1:7">
      <c r="A382" s="20">
        <v>20509</v>
      </c>
      <c r="B382" s="36" t="s">
        <v>325</v>
      </c>
      <c r="C382" s="21">
        <f>SUM(C383:C388)</f>
        <v>0</v>
      </c>
      <c r="D382" s="21">
        <f>SUM(D383:D388)</f>
        <v>0</v>
      </c>
      <c r="E382" s="21">
        <f>'[3]表二 (县区过渡表)'!C382</f>
        <v>0</v>
      </c>
      <c r="F382" s="35" t="e">
        <f t="shared" si="10"/>
        <v>#DIV/0!</v>
      </c>
      <c r="G382" s="35" t="e">
        <f t="shared" si="11"/>
        <v>#DIV/0!</v>
      </c>
    </row>
    <row r="383" ht="18.75" customHeight="1" spans="1:7">
      <c r="A383" s="20">
        <v>2050901</v>
      </c>
      <c r="B383" s="37" t="s">
        <v>326</v>
      </c>
      <c r="C383" s="21"/>
      <c r="D383" s="21"/>
      <c r="E383" s="21">
        <f>'[3]表二 (县区过渡表)'!C383</f>
        <v>0</v>
      </c>
      <c r="F383" s="35" t="e">
        <f t="shared" si="10"/>
        <v>#DIV/0!</v>
      </c>
      <c r="G383" s="35" t="e">
        <f t="shared" si="11"/>
        <v>#DIV/0!</v>
      </c>
    </row>
    <row r="384" ht="18.75" customHeight="1" spans="1:7">
      <c r="A384" s="20">
        <v>2050902</v>
      </c>
      <c r="B384" s="37" t="s">
        <v>327</v>
      </c>
      <c r="C384" s="21"/>
      <c r="D384" s="21"/>
      <c r="E384" s="21">
        <f>'[3]表二 (县区过渡表)'!C384</f>
        <v>0</v>
      </c>
      <c r="F384" s="35" t="e">
        <f t="shared" si="10"/>
        <v>#DIV/0!</v>
      </c>
      <c r="G384" s="35" t="e">
        <f t="shared" si="11"/>
        <v>#DIV/0!</v>
      </c>
    </row>
    <row r="385" ht="18.75" customHeight="1" spans="1:7">
      <c r="A385" s="20">
        <v>2050903</v>
      </c>
      <c r="B385" s="37" t="s">
        <v>328</v>
      </c>
      <c r="C385" s="21"/>
      <c r="D385" s="21"/>
      <c r="E385" s="21">
        <f>'[3]表二 (县区过渡表)'!C385</f>
        <v>0</v>
      </c>
      <c r="F385" s="35" t="e">
        <f t="shared" si="10"/>
        <v>#DIV/0!</v>
      </c>
      <c r="G385" s="35" t="e">
        <f t="shared" si="11"/>
        <v>#DIV/0!</v>
      </c>
    </row>
    <row r="386" ht="18.75" customHeight="1" spans="1:7">
      <c r="A386" s="20">
        <v>2050904</v>
      </c>
      <c r="B386" s="34" t="s">
        <v>329</v>
      </c>
      <c r="C386" s="21"/>
      <c r="D386" s="21"/>
      <c r="E386" s="21">
        <f>'[3]表二 (县区过渡表)'!C386</f>
        <v>0</v>
      </c>
      <c r="F386" s="35" t="e">
        <f t="shared" si="10"/>
        <v>#DIV/0!</v>
      </c>
      <c r="G386" s="35" t="e">
        <f t="shared" si="11"/>
        <v>#DIV/0!</v>
      </c>
    </row>
    <row r="387" ht="18.75" customHeight="1" spans="1:7">
      <c r="A387" s="20">
        <v>2050905</v>
      </c>
      <c r="B387" s="36" t="s">
        <v>330</v>
      </c>
      <c r="C387" s="21"/>
      <c r="D387" s="21"/>
      <c r="E387" s="21">
        <f>'[3]表二 (县区过渡表)'!C387</f>
        <v>0</v>
      </c>
      <c r="F387" s="35" t="e">
        <f t="shared" si="10"/>
        <v>#DIV/0!</v>
      </c>
      <c r="G387" s="35" t="e">
        <f t="shared" si="11"/>
        <v>#DIV/0!</v>
      </c>
    </row>
    <row r="388" ht="18.75" customHeight="1" spans="1:7">
      <c r="A388" s="20">
        <v>2050999</v>
      </c>
      <c r="B388" s="36" t="s">
        <v>331</v>
      </c>
      <c r="C388" s="21"/>
      <c r="D388" s="21"/>
      <c r="E388" s="21">
        <f>'[3]表二 (县区过渡表)'!C388</f>
        <v>0</v>
      </c>
      <c r="F388" s="35" t="e">
        <f t="shared" si="10"/>
        <v>#DIV/0!</v>
      </c>
      <c r="G388" s="35" t="e">
        <f t="shared" si="11"/>
        <v>#DIV/0!</v>
      </c>
    </row>
    <row r="389" ht="18.75" customHeight="1" spans="1:7">
      <c r="A389" s="20">
        <v>20599</v>
      </c>
      <c r="B389" s="36" t="s">
        <v>332</v>
      </c>
      <c r="C389" s="21">
        <v>218</v>
      </c>
      <c r="D389" s="21">
        <v>37</v>
      </c>
      <c r="E389" s="21">
        <f>'[3]表二 (县区过渡表)'!C389</f>
        <v>8</v>
      </c>
      <c r="F389" s="35">
        <f t="shared" si="10"/>
        <v>3.6697247706422</v>
      </c>
      <c r="G389" s="35">
        <f t="shared" si="11"/>
        <v>21.6216216216216</v>
      </c>
    </row>
    <row r="390" ht="18.75" customHeight="1" spans="1:7">
      <c r="A390" s="20">
        <v>206</v>
      </c>
      <c r="B390" s="34" t="s">
        <v>46</v>
      </c>
      <c r="C390" s="21">
        <f>C391+C396+C405+C411+C416+C421+C426+C433+C437+C441</f>
        <v>8719</v>
      </c>
      <c r="D390" s="21">
        <f>D391+D396+D405+D411+D416+D421+D426+D433+D437+D441</f>
        <v>11371</v>
      </c>
      <c r="E390" s="21">
        <f>E391+E396+E405+E411+E416+E421+E426+E433+E437+E441</f>
        <v>11440</v>
      </c>
      <c r="F390" s="35">
        <f t="shared" ref="F390:F453" si="12">E390/C390*100</f>
        <v>131.207707305884</v>
      </c>
      <c r="G390" s="35">
        <f t="shared" ref="G390:G453" si="13">E390/D390*100</f>
        <v>100.606806789201</v>
      </c>
    </row>
    <row r="391" ht="18.75" customHeight="1" spans="1:7">
      <c r="A391" s="20">
        <v>20601</v>
      </c>
      <c r="B391" s="37" t="s">
        <v>333</v>
      </c>
      <c r="C391" s="21">
        <f>SUM(C392:C395)</f>
        <v>0</v>
      </c>
      <c r="D391" s="21">
        <f>SUM(D392:D395)</f>
        <v>0</v>
      </c>
      <c r="E391" s="21">
        <f>'[3]表二 (县区过渡表)'!C391</f>
        <v>0</v>
      </c>
      <c r="F391" s="35" t="e">
        <f t="shared" si="12"/>
        <v>#DIV/0!</v>
      </c>
      <c r="G391" s="35" t="e">
        <f t="shared" si="13"/>
        <v>#DIV/0!</v>
      </c>
    </row>
    <row r="392" ht="18.75" customHeight="1" spans="1:7">
      <c r="A392" s="20">
        <v>2060101</v>
      </c>
      <c r="B392" s="36" t="s">
        <v>97</v>
      </c>
      <c r="C392" s="21"/>
      <c r="D392" s="21"/>
      <c r="E392" s="21">
        <f>'[3]表二 (县区过渡表)'!C392</f>
        <v>0</v>
      </c>
      <c r="F392" s="35" t="e">
        <f t="shared" si="12"/>
        <v>#DIV/0!</v>
      </c>
      <c r="G392" s="35" t="e">
        <f t="shared" si="13"/>
        <v>#DIV/0!</v>
      </c>
    </row>
    <row r="393" ht="18.75" customHeight="1" spans="1:7">
      <c r="A393" s="20">
        <v>2060102</v>
      </c>
      <c r="B393" s="36" t="s">
        <v>98</v>
      </c>
      <c r="C393" s="21"/>
      <c r="D393" s="21"/>
      <c r="E393" s="21">
        <f>'[3]表二 (县区过渡表)'!C393</f>
        <v>0</v>
      </c>
      <c r="F393" s="35" t="e">
        <f t="shared" si="12"/>
        <v>#DIV/0!</v>
      </c>
      <c r="G393" s="35" t="e">
        <f t="shared" si="13"/>
        <v>#DIV/0!</v>
      </c>
    </row>
    <row r="394" ht="18.75" customHeight="1" spans="1:7">
      <c r="A394" s="20">
        <v>2060103</v>
      </c>
      <c r="B394" s="36" t="s">
        <v>99</v>
      </c>
      <c r="C394" s="21"/>
      <c r="D394" s="21"/>
      <c r="E394" s="21">
        <f>'[3]表二 (县区过渡表)'!C394</f>
        <v>0</v>
      </c>
      <c r="F394" s="35" t="e">
        <f t="shared" si="12"/>
        <v>#DIV/0!</v>
      </c>
      <c r="G394" s="35" t="e">
        <f t="shared" si="13"/>
        <v>#DIV/0!</v>
      </c>
    </row>
    <row r="395" ht="18.75" customHeight="1" spans="1:7">
      <c r="A395" s="20">
        <v>2060199</v>
      </c>
      <c r="B395" s="37" t="s">
        <v>334</v>
      </c>
      <c r="C395" s="21"/>
      <c r="D395" s="21"/>
      <c r="E395" s="21">
        <f>'[3]表二 (县区过渡表)'!C395</f>
        <v>0</v>
      </c>
      <c r="F395" s="35" t="e">
        <f t="shared" si="12"/>
        <v>#DIV/0!</v>
      </c>
      <c r="G395" s="35" t="e">
        <f t="shared" si="13"/>
        <v>#DIV/0!</v>
      </c>
    </row>
    <row r="396" ht="18.75" customHeight="1" spans="1:7">
      <c r="A396" s="20">
        <v>20602</v>
      </c>
      <c r="B396" s="36" t="s">
        <v>335</v>
      </c>
      <c r="C396" s="21">
        <f>SUM(C397:C404)</f>
        <v>0</v>
      </c>
      <c r="D396" s="21">
        <f>SUM(D397:D404)</f>
        <v>0</v>
      </c>
      <c r="E396" s="21">
        <f>'[3]表二 (县区过渡表)'!C396</f>
        <v>0</v>
      </c>
      <c r="F396" s="35" t="e">
        <f t="shared" si="12"/>
        <v>#DIV/0!</v>
      </c>
      <c r="G396" s="35" t="e">
        <f t="shared" si="13"/>
        <v>#DIV/0!</v>
      </c>
    </row>
    <row r="397" ht="18.75" customHeight="1" spans="1:7">
      <c r="A397" s="20">
        <v>2060201</v>
      </c>
      <c r="B397" s="36" t="s">
        <v>336</v>
      </c>
      <c r="C397" s="21"/>
      <c r="D397" s="21"/>
      <c r="E397" s="21">
        <f>'[3]表二 (县区过渡表)'!C397</f>
        <v>0</v>
      </c>
      <c r="F397" s="35" t="e">
        <f t="shared" si="12"/>
        <v>#DIV/0!</v>
      </c>
      <c r="G397" s="35" t="e">
        <f t="shared" si="13"/>
        <v>#DIV/0!</v>
      </c>
    </row>
    <row r="398" ht="18.75" customHeight="1" spans="1:7">
      <c r="A398" s="20">
        <v>2060203</v>
      </c>
      <c r="B398" s="34" t="s">
        <v>337</v>
      </c>
      <c r="C398" s="21"/>
      <c r="D398" s="21"/>
      <c r="E398" s="21">
        <f>'[3]表二 (县区过渡表)'!C398</f>
        <v>0</v>
      </c>
      <c r="F398" s="35" t="e">
        <f t="shared" si="12"/>
        <v>#DIV/0!</v>
      </c>
      <c r="G398" s="35" t="e">
        <f t="shared" si="13"/>
        <v>#DIV/0!</v>
      </c>
    </row>
    <row r="399" ht="18.75" customHeight="1" spans="1:7">
      <c r="A399" s="20">
        <v>2060204</v>
      </c>
      <c r="B399" s="36" t="s">
        <v>338</v>
      </c>
      <c r="C399" s="21"/>
      <c r="D399" s="21"/>
      <c r="E399" s="21">
        <f>'[3]表二 (县区过渡表)'!C399</f>
        <v>0</v>
      </c>
      <c r="F399" s="35" t="e">
        <f t="shared" si="12"/>
        <v>#DIV/0!</v>
      </c>
      <c r="G399" s="35" t="e">
        <f t="shared" si="13"/>
        <v>#DIV/0!</v>
      </c>
    </row>
    <row r="400" ht="18.75" customHeight="1" spans="1:7">
      <c r="A400" s="20">
        <v>2060205</v>
      </c>
      <c r="B400" s="36" t="s">
        <v>339</v>
      </c>
      <c r="C400" s="21"/>
      <c r="D400" s="21"/>
      <c r="E400" s="21">
        <f>'[3]表二 (县区过渡表)'!C400</f>
        <v>0</v>
      </c>
      <c r="F400" s="35" t="e">
        <f t="shared" si="12"/>
        <v>#DIV/0!</v>
      </c>
      <c r="G400" s="35" t="e">
        <f t="shared" si="13"/>
        <v>#DIV/0!</v>
      </c>
    </row>
    <row r="401" ht="18.75" customHeight="1" spans="1:7">
      <c r="A401" s="20">
        <v>2060206</v>
      </c>
      <c r="B401" s="36" t="s">
        <v>340</v>
      </c>
      <c r="C401" s="21"/>
      <c r="D401" s="21"/>
      <c r="E401" s="21">
        <f>'[3]表二 (县区过渡表)'!C401</f>
        <v>0</v>
      </c>
      <c r="F401" s="35" t="e">
        <f t="shared" si="12"/>
        <v>#DIV/0!</v>
      </c>
      <c r="G401" s="35" t="e">
        <f t="shared" si="13"/>
        <v>#DIV/0!</v>
      </c>
    </row>
    <row r="402" ht="18.75" customHeight="1" spans="1:7">
      <c r="A402" s="20">
        <v>2060207</v>
      </c>
      <c r="B402" s="37" t="s">
        <v>341</v>
      </c>
      <c r="C402" s="21"/>
      <c r="D402" s="21"/>
      <c r="E402" s="21">
        <f>'[3]表二 (县区过渡表)'!C402</f>
        <v>0</v>
      </c>
      <c r="F402" s="35" t="e">
        <f t="shared" si="12"/>
        <v>#DIV/0!</v>
      </c>
      <c r="G402" s="35" t="e">
        <f t="shared" si="13"/>
        <v>#DIV/0!</v>
      </c>
    </row>
    <row r="403" ht="18.75" customHeight="1" spans="1:7">
      <c r="A403" s="20">
        <v>2060208</v>
      </c>
      <c r="B403" s="37" t="s">
        <v>342</v>
      </c>
      <c r="C403" s="21"/>
      <c r="D403" s="21"/>
      <c r="E403" s="21">
        <f>'[3]表二 (县区过渡表)'!C403</f>
        <v>0</v>
      </c>
      <c r="F403" s="35" t="e">
        <f t="shared" si="12"/>
        <v>#DIV/0!</v>
      </c>
      <c r="G403" s="35" t="e">
        <f t="shared" si="13"/>
        <v>#DIV/0!</v>
      </c>
    </row>
    <row r="404" ht="18.75" customHeight="1" spans="1:7">
      <c r="A404" s="20">
        <v>2060299</v>
      </c>
      <c r="B404" s="37" t="s">
        <v>343</v>
      </c>
      <c r="C404" s="21"/>
      <c r="D404" s="21"/>
      <c r="E404" s="21">
        <f>'[3]表二 (县区过渡表)'!C404</f>
        <v>0</v>
      </c>
      <c r="F404" s="35" t="e">
        <f t="shared" si="12"/>
        <v>#DIV/0!</v>
      </c>
      <c r="G404" s="35" t="e">
        <f t="shared" si="13"/>
        <v>#DIV/0!</v>
      </c>
    </row>
    <row r="405" ht="18.75" customHeight="1" spans="1:7">
      <c r="A405" s="20">
        <v>20603</v>
      </c>
      <c r="B405" s="37" t="s">
        <v>344</v>
      </c>
      <c r="C405" s="21">
        <f>SUM(C406:C410)</f>
        <v>0</v>
      </c>
      <c r="D405" s="21">
        <f>SUM(D406:D410)</f>
        <v>0</v>
      </c>
      <c r="E405" s="21">
        <f>'[3]表二 (县区过渡表)'!C405</f>
        <v>0</v>
      </c>
      <c r="F405" s="35" t="e">
        <f t="shared" si="12"/>
        <v>#DIV/0!</v>
      </c>
      <c r="G405" s="35" t="e">
        <f t="shared" si="13"/>
        <v>#DIV/0!</v>
      </c>
    </row>
    <row r="406" ht="18.75" customHeight="1" spans="1:7">
      <c r="A406" s="20">
        <v>2060301</v>
      </c>
      <c r="B406" s="36" t="s">
        <v>336</v>
      </c>
      <c r="C406" s="21"/>
      <c r="D406" s="21"/>
      <c r="E406" s="21">
        <f>'[3]表二 (县区过渡表)'!C406</f>
        <v>0</v>
      </c>
      <c r="F406" s="35" t="e">
        <f t="shared" si="12"/>
        <v>#DIV/0!</v>
      </c>
      <c r="G406" s="35" t="e">
        <f t="shared" si="13"/>
        <v>#DIV/0!</v>
      </c>
    </row>
    <row r="407" ht="18.75" customHeight="1" spans="1:7">
      <c r="A407" s="20">
        <v>2060302</v>
      </c>
      <c r="B407" s="36" t="s">
        <v>345</v>
      </c>
      <c r="C407" s="21"/>
      <c r="D407" s="21"/>
      <c r="E407" s="21">
        <f>'[3]表二 (县区过渡表)'!C407</f>
        <v>0</v>
      </c>
      <c r="F407" s="35" t="e">
        <f t="shared" si="12"/>
        <v>#DIV/0!</v>
      </c>
      <c r="G407" s="35" t="e">
        <f t="shared" si="13"/>
        <v>#DIV/0!</v>
      </c>
    </row>
    <row r="408" ht="18.75" customHeight="1" spans="1:7">
      <c r="A408" s="20">
        <v>2060303</v>
      </c>
      <c r="B408" s="36" t="s">
        <v>346</v>
      </c>
      <c r="C408" s="21"/>
      <c r="D408" s="21"/>
      <c r="E408" s="21">
        <f>'[3]表二 (县区过渡表)'!C408</f>
        <v>0</v>
      </c>
      <c r="F408" s="35" t="e">
        <f t="shared" si="12"/>
        <v>#DIV/0!</v>
      </c>
      <c r="G408" s="35" t="e">
        <f t="shared" si="13"/>
        <v>#DIV/0!</v>
      </c>
    </row>
    <row r="409" ht="18.75" customHeight="1" spans="1:7">
      <c r="A409" s="20">
        <v>2060304</v>
      </c>
      <c r="B409" s="37" t="s">
        <v>347</v>
      </c>
      <c r="C409" s="21"/>
      <c r="D409" s="21"/>
      <c r="E409" s="21">
        <f>'[3]表二 (县区过渡表)'!C409</f>
        <v>0</v>
      </c>
      <c r="F409" s="35" t="e">
        <f t="shared" si="12"/>
        <v>#DIV/0!</v>
      </c>
      <c r="G409" s="35" t="e">
        <f t="shared" si="13"/>
        <v>#DIV/0!</v>
      </c>
    </row>
    <row r="410" ht="18.75" customHeight="1" spans="1:7">
      <c r="A410" s="20">
        <v>2060399</v>
      </c>
      <c r="B410" s="37" t="s">
        <v>348</v>
      </c>
      <c r="C410" s="21"/>
      <c r="D410" s="21"/>
      <c r="E410" s="21">
        <f>'[3]表二 (县区过渡表)'!C410</f>
        <v>0</v>
      </c>
      <c r="F410" s="35" t="e">
        <f t="shared" si="12"/>
        <v>#DIV/0!</v>
      </c>
      <c r="G410" s="35" t="e">
        <f t="shared" si="13"/>
        <v>#DIV/0!</v>
      </c>
    </row>
    <row r="411" ht="18.75" customHeight="1" spans="1:7">
      <c r="A411" s="20">
        <v>20604</v>
      </c>
      <c r="B411" s="37" t="s">
        <v>349</v>
      </c>
      <c r="C411" s="21">
        <f>SUM(C412:C415)</f>
        <v>2150</v>
      </c>
      <c r="D411" s="21">
        <f>SUM(D412:D415)</f>
        <v>2710</v>
      </c>
      <c r="E411" s="21">
        <f>'[3]表二 (县区过渡表)'!C411</f>
        <v>3200</v>
      </c>
      <c r="F411" s="35">
        <f t="shared" si="12"/>
        <v>148.837209302326</v>
      </c>
      <c r="G411" s="35">
        <f t="shared" si="13"/>
        <v>118.081180811808</v>
      </c>
    </row>
    <row r="412" ht="18.75" customHeight="1" spans="1:7">
      <c r="A412" s="20">
        <v>2060401</v>
      </c>
      <c r="B412" s="34" t="s">
        <v>336</v>
      </c>
      <c r="C412" s="21"/>
      <c r="D412" s="21"/>
      <c r="E412" s="21">
        <f>'[3]表二 (县区过渡表)'!C412</f>
        <v>0</v>
      </c>
      <c r="F412" s="35" t="e">
        <f t="shared" si="12"/>
        <v>#DIV/0!</v>
      </c>
      <c r="G412" s="35" t="e">
        <f t="shared" si="13"/>
        <v>#DIV/0!</v>
      </c>
    </row>
    <row r="413" ht="18.75" customHeight="1" spans="1:7">
      <c r="A413" s="20">
        <v>2060404</v>
      </c>
      <c r="B413" s="36" t="s">
        <v>350</v>
      </c>
      <c r="C413" s="21"/>
      <c r="D413" s="21"/>
      <c r="E413" s="21">
        <f>'[3]表二 (县区过渡表)'!C413</f>
        <v>0</v>
      </c>
      <c r="F413" s="35" t="e">
        <f t="shared" si="12"/>
        <v>#DIV/0!</v>
      </c>
      <c r="G413" s="35" t="e">
        <f t="shared" si="13"/>
        <v>#DIV/0!</v>
      </c>
    </row>
    <row r="414" ht="18.75" customHeight="1" spans="1:7">
      <c r="A414" s="20">
        <v>2060405</v>
      </c>
      <c r="B414" s="36" t="s">
        <v>351</v>
      </c>
      <c r="C414" s="21"/>
      <c r="D414" s="21"/>
      <c r="E414" s="21">
        <f>'[3]表二 (县区过渡表)'!C414</f>
        <v>0</v>
      </c>
      <c r="F414" s="35" t="e">
        <f t="shared" si="12"/>
        <v>#DIV/0!</v>
      </c>
      <c r="G414" s="35" t="e">
        <f t="shared" si="13"/>
        <v>#DIV/0!</v>
      </c>
    </row>
    <row r="415" ht="18.75" customHeight="1" spans="1:7">
      <c r="A415" s="20">
        <v>2060499</v>
      </c>
      <c r="B415" s="37" t="s">
        <v>352</v>
      </c>
      <c r="C415" s="21">
        <v>2150</v>
      </c>
      <c r="D415" s="21">
        <v>2710</v>
      </c>
      <c r="E415" s="21">
        <f>'[3]表二 (县区过渡表)'!C415</f>
        <v>3200</v>
      </c>
      <c r="F415" s="35">
        <f t="shared" si="12"/>
        <v>148.837209302326</v>
      </c>
      <c r="G415" s="35">
        <f t="shared" si="13"/>
        <v>118.081180811808</v>
      </c>
    </row>
    <row r="416" ht="18.75" customHeight="1" spans="1:7">
      <c r="A416" s="20">
        <v>20605</v>
      </c>
      <c r="B416" s="37" t="s">
        <v>353</v>
      </c>
      <c r="C416" s="21">
        <f>SUM(C417:C420)</f>
        <v>0</v>
      </c>
      <c r="D416" s="21">
        <f>SUM(D417:D420)</f>
        <v>0</v>
      </c>
      <c r="E416" s="21">
        <f>'[3]表二 (县区过渡表)'!C416</f>
        <v>0</v>
      </c>
      <c r="F416" s="35" t="e">
        <f t="shared" si="12"/>
        <v>#DIV/0!</v>
      </c>
      <c r="G416" s="35" t="e">
        <f t="shared" si="13"/>
        <v>#DIV/0!</v>
      </c>
    </row>
    <row r="417" ht="18.75" customHeight="1" spans="1:7">
      <c r="A417" s="20">
        <v>2060501</v>
      </c>
      <c r="B417" s="37" t="s">
        <v>336</v>
      </c>
      <c r="C417" s="21"/>
      <c r="D417" s="21"/>
      <c r="E417" s="21">
        <f>'[3]表二 (县区过渡表)'!C417</f>
        <v>0</v>
      </c>
      <c r="F417" s="35" t="e">
        <f t="shared" si="12"/>
        <v>#DIV/0!</v>
      </c>
      <c r="G417" s="35" t="e">
        <f t="shared" si="13"/>
        <v>#DIV/0!</v>
      </c>
    </row>
    <row r="418" ht="18.75" customHeight="1" spans="1:7">
      <c r="A418" s="20">
        <v>2060502</v>
      </c>
      <c r="B418" s="36" t="s">
        <v>354</v>
      </c>
      <c r="C418" s="21"/>
      <c r="D418" s="21"/>
      <c r="E418" s="21">
        <f>'[3]表二 (县区过渡表)'!C418</f>
        <v>0</v>
      </c>
      <c r="F418" s="35" t="e">
        <f t="shared" si="12"/>
        <v>#DIV/0!</v>
      </c>
      <c r="G418" s="35" t="e">
        <f t="shared" si="13"/>
        <v>#DIV/0!</v>
      </c>
    </row>
    <row r="419" ht="18.75" customHeight="1" spans="1:7">
      <c r="A419" s="20">
        <v>2060503</v>
      </c>
      <c r="B419" s="36" t="s">
        <v>355</v>
      </c>
      <c r="C419" s="21"/>
      <c r="D419" s="21"/>
      <c r="E419" s="21">
        <f>'[3]表二 (县区过渡表)'!C419</f>
        <v>0</v>
      </c>
      <c r="F419" s="35" t="e">
        <f t="shared" si="12"/>
        <v>#DIV/0!</v>
      </c>
      <c r="G419" s="35" t="e">
        <f t="shared" si="13"/>
        <v>#DIV/0!</v>
      </c>
    </row>
    <row r="420" ht="18.75" customHeight="1" spans="1:7">
      <c r="A420" s="20">
        <v>2060599</v>
      </c>
      <c r="B420" s="36" t="s">
        <v>356</v>
      </c>
      <c r="C420" s="21"/>
      <c r="D420" s="21"/>
      <c r="E420" s="21">
        <f>'[3]表二 (县区过渡表)'!C420</f>
        <v>0</v>
      </c>
      <c r="F420" s="35" t="e">
        <f t="shared" si="12"/>
        <v>#DIV/0!</v>
      </c>
      <c r="G420" s="35" t="e">
        <f t="shared" si="13"/>
        <v>#DIV/0!</v>
      </c>
    </row>
    <row r="421" ht="18.75" customHeight="1" spans="1:7">
      <c r="A421" s="20">
        <v>20606</v>
      </c>
      <c r="B421" s="37" t="s">
        <v>357</v>
      </c>
      <c r="C421" s="21">
        <f>SUM(C422:C425)</f>
        <v>0</v>
      </c>
      <c r="D421" s="21">
        <f>SUM(D422:D425)</f>
        <v>0</v>
      </c>
      <c r="E421" s="21">
        <f>'[3]表二 (县区过渡表)'!C421</f>
        <v>0</v>
      </c>
      <c r="F421" s="35" t="e">
        <f t="shared" si="12"/>
        <v>#DIV/0!</v>
      </c>
      <c r="G421" s="35" t="e">
        <f t="shared" si="13"/>
        <v>#DIV/0!</v>
      </c>
    </row>
    <row r="422" ht="18.75" customHeight="1" spans="1:7">
      <c r="A422" s="20">
        <v>2060601</v>
      </c>
      <c r="B422" s="37" t="s">
        <v>358</v>
      </c>
      <c r="C422" s="21"/>
      <c r="D422" s="21"/>
      <c r="E422" s="21">
        <f>'[3]表二 (县区过渡表)'!C422</f>
        <v>0</v>
      </c>
      <c r="F422" s="35" t="e">
        <f t="shared" si="12"/>
        <v>#DIV/0!</v>
      </c>
      <c r="G422" s="35" t="e">
        <f t="shared" si="13"/>
        <v>#DIV/0!</v>
      </c>
    </row>
    <row r="423" ht="18.75" customHeight="1" spans="1:7">
      <c r="A423" s="20">
        <v>2060602</v>
      </c>
      <c r="B423" s="37" t="s">
        <v>359</v>
      </c>
      <c r="C423" s="21"/>
      <c r="D423" s="21"/>
      <c r="E423" s="21">
        <f>'[3]表二 (县区过渡表)'!C423</f>
        <v>0</v>
      </c>
      <c r="F423" s="35" t="e">
        <f t="shared" si="12"/>
        <v>#DIV/0!</v>
      </c>
      <c r="G423" s="35" t="e">
        <f t="shared" si="13"/>
        <v>#DIV/0!</v>
      </c>
    </row>
    <row r="424" ht="18.75" customHeight="1" spans="1:7">
      <c r="A424" s="20">
        <v>2060603</v>
      </c>
      <c r="B424" s="37" t="s">
        <v>360</v>
      </c>
      <c r="C424" s="21"/>
      <c r="D424" s="21"/>
      <c r="E424" s="21">
        <f>'[3]表二 (县区过渡表)'!C424</f>
        <v>0</v>
      </c>
      <c r="F424" s="35" t="e">
        <f t="shared" si="12"/>
        <v>#DIV/0!</v>
      </c>
      <c r="G424" s="35" t="e">
        <f t="shared" si="13"/>
        <v>#DIV/0!</v>
      </c>
    </row>
    <row r="425" ht="18.75" customHeight="1" spans="1:7">
      <c r="A425" s="20">
        <v>2060699</v>
      </c>
      <c r="B425" s="37" t="s">
        <v>361</v>
      </c>
      <c r="C425" s="21"/>
      <c r="D425" s="21"/>
      <c r="E425" s="21">
        <f>'[3]表二 (县区过渡表)'!C425</f>
        <v>0</v>
      </c>
      <c r="F425" s="35" t="e">
        <f t="shared" si="12"/>
        <v>#DIV/0!</v>
      </c>
      <c r="G425" s="35" t="e">
        <f t="shared" si="13"/>
        <v>#DIV/0!</v>
      </c>
    </row>
    <row r="426" ht="18.75" customHeight="1" spans="1:7">
      <c r="A426" s="20">
        <v>20607</v>
      </c>
      <c r="B426" s="36" t="s">
        <v>362</v>
      </c>
      <c r="C426" s="21">
        <f>SUM(C427:C432)</f>
        <v>0</v>
      </c>
      <c r="D426" s="21">
        <f>SUM(D427:D432)</f>
        <v>0</v>
      </c>
      <c r="E426" s="21">
        <f>'[3]表二 (县区过渡表)'!C426</f>
        <v>0</v>
      </c>
      <c r="F426" s="35" t="e">
        <f t="shared" si="12"/>
        <v>#DIV/0!</v>
      </c>
      <c r="G426" s="35" t="e">
        <f t="shared" si="13"/>
        <v>#DIV/0!</v>
      </c>
    </row>
    <row r="427" ht="18.75" customHeight="1" spans="1:7">
      <c r="A427" s="20">
        <v>2060701</v>
      </c>
      <c r="B427" s="36" t="s">
        <v>336</v>
      </c>
      <c r="C427" s="21"/>
      <c r="D427" s="21"/>
      <c r="E427" s="21">
        <f>'[3]表二 (县区过渡表)'!C427</f>
        <v>0</v>
      </c>
      <c r="F427" s="35" t="e">
        <f t="shared" si="12"/>
        <v>#DIV/0!</v>
      </c>
      <c r="G427" s="35" t="e">
        <f t="shared" si="13"/>
        <v>#DIV/0!</v>
      </c>
    </row>
    <row r="428" ht="18.75" customHeight="1" spans="1:7">
      <c r="A428" s="20">
        <v>2060702</v>
      </c>
      <c r="B428" s="37" t="s">
        <v>363</v>
      </c>
      <c r="C428" s="21"/>
      <c r="D428" s="21"/>
      <c r="E428" s="21">
        <f>'[3]表二 (县区过渡表)'!C428</f>
        <v>0</v>
      </c>
      <c r="F428" s="35" t="e">
        <f t="shared" si="12"/>
        <v>#DIV/0!</v>
      </c>
      <c r="G428" s="35" t="e">
        <f t="shared" si="13"/>
        <v>#DIV/0!</v>
      </c>
    </row>
    <row r="429" ht="18.75" customHeight="1" spans="1:7">
      <c r="A429" s="20">
        <v>2060703</v>
      </c>
      <c r="B429" s="37" t="s">
        <v>364</v>
      </c>
      <c r="C429" s="21"/>
      <c r="D429" s="21"/>
      <c r="E429" s="21">
        <f>'[3]表二 (县区过渡表)'!C429</f>
        <v>0</v>
      </c>
      <c r="F429" s="35" t="e">
        <f t="shared" si="12"/>
        <v>#DIV/0!</v>
      </c>
      <c r="G429" s="35" t="e">
        <f t="shared" si="13"/>
        <v>#DIV/0!</v>
      </c>
    </row>
    <row r="430" ht="18.75" customHeight="1" spans="1:7">
      <c r="A430" s="20">
        <v>2060704</v>
      </c>
      <c r="B430" s="37" t="s">
        <v>365</v>
      </c>
      <c r="C430" s="21"/>
      <c r="D430" s="21"/>
      <c r="E430" s="21">
        <f>'[3]表二 (县区过渡表)'!C430</f>
        <v>0</v>
      </c>
      <c r="F430" s="35" t="e">
        <f t="shared" si="12"/>
        <v>#DIV/0!</v>
      </c>
      <c r="G430" s="35" t="e">
        <f t="shared" si="13"/>
        <v>#DIV/0!</v>
      </c>
    </row>
    <row r="431" ht="18.75" customHeight="1" spans="1:7">
      <c r="A431" s="20">
        <v>2060705</v>
      </c>
      <c r="B431" s="36" t="s">
        <v>366</v>
      </c>
      <c r="C431" s="21"/>
      <c r="D431" s="21"/>
      <c r="E431" s="21">
        <f>'[3]表二 (县区过渡表)'!C431</f>
        <v>0</v>
      </c>
      <c r="F431" s="35" t="e">
        <f t="shared" si="12"/>
        <v>#DIV/0!</v>
      </c>
      <c r="G431" s="35" t="e">
        <f t="shared" si="13"/>
        <v>#DIV/0!</v>
      </c>
    </row>
    <row r="432" ht="18.75" customHeight="1" spans="1:7">
      <c r="A432" s="20">
        <v>2060799</v>
      </c>
      <c r="B432" s="36" t="s">
        <v>367</v>
      </c>
      <c r="C432" s="21"/>
      <c r="D432" s="21"/>
      <c r="E432" s="21">
        <f>'[3]表二 (县区过渡表)'!C432</f>
        <v>0</v>
      </c>
      <c r="F432" s="35" t="e">
        <f t="shared" si="12"/>
        <v>#DIV/0!</v>
      </c>
      <c r="G432" s="35" t="e">
        <f t="shared" si="13"/>
        <v>#DIV/0!</v>
      </c>
    </row>
    <row r="433" ht="18.75" customHeight="1" spans="1:7">
      <c r="A433" s="20">
        <v>20608</v>
      </c>
      <c r="B433" s="36" t="s">
        <v>368</v>
      </c>
      <c r="C433" s="21">
        <f>SUM(C434:C436)</f>
        <v>0</v>
      </c>
      <c r="D433" s="21">
        <f>SUM(D434:D436)</f>
        <v>0</v>
      </c>
      <c r="E433" s="21">
        <f>'[3]表二 (县区过渡表)'!C433</f>
        <v>0</v>
      </c>
      <c r="F433" s="35" t="e">
        <f t="shared" si="12"/>
        <v>#DIV/0!</v>
      </c>
      <c r="G433" s="35" t="e">
        <f t="shared" si="13"/>
        <v>#DIV/0!</v>
      </c>
    </row>
    <row r="434" ht="18.75" customHeight="1" spans="1:7">
      <c r="A434" s="20">
        <v>2060801</v>
      </c>
      <c r="B434" s="37" t="s">
        <v>369</v>
      </c>
      <c r="C434" s="21"/>
      <c r="D434" s="21"/>
      <c r="E434" s="21">
        <f>'[3]表二 (县区过渡表)'!C434</f>
        <v>0</v>
      </c>
      <c r="F434" s="35" t="e">
        <f t="shared" si="12"/>
        <v>#DIV/0!</v>
      </c>
      <c r="G434" s="35" t="e">
        <f t="shared" si="13"/>
        <v>#DIV/0!</v>
      </c>
    </row>
    <row r="435" ht="18.75" customHeight="1" spans="1:7">
      <c r="A435" s="20">
        <v>2060802</v>
      </c>
      <c r="B435" s="37" t="s">
        <v>370</v>
      </c>
      <c r="C435" s="21"/>
      <c r="D435" s="21"/>
      <c r="E435" s="21">
        <f>'[3]表二 (县区过渡表)'!C435</f>
        <v>0</v>
      </c>
      <c r="F435" s="35" t="e">
        <f t="shared" si="12"/>
        <v>#DIV/0!</v>
      </c>
      <c r="G435" s="35" t="e">
        <f t="shared" si="13"/>
        <v>#DIV/0!</v>
      </c>
    </row>
    <row r="436" ht="18.75" customHeight="1" spans="1:7">
      <c r="A436" s="20">
        <v>2060899</v>
      </c>
      <c r="B436" s="37" t="s">
        <v>371</v>
      </c>
      <c r="C436" s="21"/>
      <c r="D436" s="21"/>
      <c r="E436" s="21">
        <f>'[3]表二 (县区过渡表)'!C436</f>
        <v>0</v>
      </c>
      <c r="F436" s="35" t="e">
        <f t="shared" si="12"/>
        <v>#DIV/0!</v>
      </c>
      <c r="G436" s="35" t="e">
        <f t="shared" si="13"/>
        <v>#DIV/0!</v>
      </c>
    </row>
    <row r="437" ht="18.75" customHeight="1" spans="1:7">
      <c r="A437" s="20">
        <v>20609</v>
      </c>
      <c r="B437" s="34" t="s">
        <v>372</v>
      </c>
      <c r="C437" s="21">
        <f>SUM(C438:C440)</f>
        <v>0</v>
      </c>
      <c r="D437" s="21">
        <f>SUM(D438:D440)</f>
        <v>0</v>
      </c>
      <c r="E437" s="21">
        <f>'[3]表二 (县区过渡表)'!C437</f>
        <v>0</v>
      </c>
      <c r="F437" s="35" t="e">
        <f t="shared" si="12"/>
        <v>#DIV/0!</v>
      </c>
      <c r="G437" s="35" t="e">
        <f t="shared" si="13"/>
        <v>#DIV/0!</v>
      </c>
    </row>
    <row r="438" ht="18.75" customHeight="1" spans="1:7">
      <c r="A438" s="20">
        <v>2060901</v>
      </c>
      <c r="B438" s="37" t="s">
        <v>373</v>
      </c>
      <c r="C438" s="21"/>
      <c r="D438" s="21"/>
      <c r="E438" s="21">
        <f>'[3]表二 (县区过渡表)'!C438</f>
        <v>0</v>
      </c>
      <c r="F438" s="35" t="e">
        <f t="shared" si="12"/>
        <v>#DIV/0!</v>
      </c>
      <c r="G438" s="35" t="e">
        <f t="shared" si="13"/>
        <v>#DIV/0!</v>
      </c>
    </row>
    <row r="439" ht="18.75" customHeight="1" spans="1:7">
      <c r="A439" s="20">
        <v>2060902</v>
      </c>
      <c r="B439" s="37" t="s">
        <v>374</v>
      </c>
      <c r="C439" s="21"/>
      <c r="D439" s="21"/>
      <c r="E439" s="21">
        <f>'[3]表二 (县区过渡表)'!C439</f>
        <v>0</v>
      </c>
      <c r="F439" s="35" t="e">
        <f t="shared" si="12"/>
        <v>#DIV/0!</v>
      </c>
      <c r="G439" s="35" t="e">
        <f t="shared" si="13"/>
        <v>#DIV/0!</v>
      </c>
    </row>
    <row r="440" ht="18.75" customHeight="1" spans="1:7">
      <c r="A440" s="20">
        <v>2060999</v>
      </c>
      <c r="B440" s="37" t="s">
        <v>375</v>
      </c>
      <c r="C440" s="21"/>
      <c r="D440" s="21"/>
      <c r="E440" s="21">
        <f>'[3]表二 (县区过渡表)'!C440</f>
        <v>0</v>
      </c>
      <c r="F440" s="35" t="e">
        <f t="shared" si="12"/>
        <v>#DIV/0!</v>
      </c>
      <c r="G440" s="35" t="e">
        <f t="shared" si="13"/>
        <v>#DIV/0!</v>
      </c>
    </row>
    <row r="441" ht="18.75" customHeight="1" spans="1:7">
      <c r="A441" s="20">
        <v>20699</v>
      </c>
      <c r="B441" s="36" t="s">
        <v>376</v>
      </c>
      <c r="C441" s="21">
        <f>SUM(C442:C445)</f>
        <v>6569</v>
      </c>
      <c r="D441" s="21">
        <f>SUM(D442:D445)</f>
        <v>8661</v>
      </c>
      <c r="E441" s="21">
        <f>'[3]表二 (县区过渡表)'!C441</f>
        <v>8240</v>
      </c>
      <c r="F441" s="35">
        <f t="shared" si="12"/>
        <v>125.437661744558</v>
      </c>
      <c r="G441" s="35">
        <f t="shared" si="13"/>
        <v>95.1391294307817</v>
      </c>
    </row>
    <row r="442" ht="18.75" customHeight="1" spans="1:7">
      <c r="A442" s="20">
        <v>2069901</v>
      </c>
      <c r="B442" s="36" t="s">
        <v>377</v>
      </c>
      <c r="C442" s="21">
        <v>200</v>
      </c>
      <c r="D442" s="21">
        <v>150</v>
      </c>
      <c r="E442" s="21">
        <f>'[3]表二 (县区过渡表)'!C442</f>
        <v>150</v>
      </c>
      <c r="F442" s="35">
        <f t="shared" si="12"/>
        <v>75</v>
      </c>
      <c r="G442" s="35">
        <f t="shared" si="13"/>
        <v>100</v>
      </c>
    </row>
    <row r="443" ht="18.75" customHeight="1" spans="1:7">
      <c r="A443" s="20">
        <v>2069902</v>
      </c>
      <c r="B443" s="37" t="s">
        <v>378</v>
      </c>
      <c r="C443" s="21"/>
      <c r="D443" s="21"/>
      <c r="E443" s="21">
        <f>'[3]表二 (县区过渡表)'!C443</f>
        <v>0</v>
      </c>
      <c r="F443" s="35" t="e">
        <f t="shared" si="12"/>
        <v>#DIV/0!</v>
      </c>
      <c r="G443" s="35" t="e">
        <f t="shared" si="13"/>
        <v>#DIV/0!</v>
      </c>
    </row>
    <row r="444" ht="18.75" customHeight="1" spans="1:7">
      <c r="A444" s="20">
        <v>2069903</v>
      </c>
      <c r="B444" s="37" t="s">
        <v>379</v>
      </c>
      <c r="C444" s="21"/>
      <c r="D444" s="21"/>
      <c r="E444" s="21">
        <f>'[3]表二 (县区过渡表)'!C444</f>
        <v>0</v>
      </c>
      <c r="F444" s="35" t="e">
        <f t="shared" si="12"/>
        <v>#DIV/0!</v>
      </c>
      <c r="G444" s="35" t="e">
        <f t="shared" si="13"/>
        <v>#DIV/0!</v>
      </c>
    </row>
    <row r="445" ht="18.75" customHeight="1" spans="1:7">
      <c r="A445" s="20">
        <v>2069999</v>
      </c>
      <c r="B445" s="37" t="s">
        <v>380</v>
      </c>
      <c r="C445" s="21">
        <v>6369</v>
      </c>
      <c r="D445" s="21">
        <v>8511</v>
      </c>
      <c r="E445" s="21">
        <f>'[3]表二 (县区过渡表)'!C445</f>
        <v>8090</v>
      </c>
      <c r="F445" s="35">
        <f t="shared" si="12"/>
        <v>127.0215104412</v>
      </c>
      <c r="G445" s="35">
        <f t="shared" si="13"/>
        <v>95.0534602279403</v>
      </c>
    </row>
    <row r="446" ht="18.75" customHeight="1" spans="1:7">
      <c r="A446" s="20">
        <v>207</v>
      </c>
      <c r="B446" s="34" t="s">
        <v>47</v>
      </c>
      <c r="C446" s="21">
        <f>C447+C463+C471+C482+C491+C499</f>
        <v>70</v>
      </c>
      <c r="D446" s="21">
        <f>D447+D463+D471+D482+D491+D499</f>
        <v>485</v>
      </c>
      <c r="E446" s="21">
        <f>E447+E463+E471+E482+E491+E499</f>
        <v>47</v>
      </c>
      <c r="F446" s="35">
        <f t="shared" si="12"/>
        <v>67.1428571428571</v>
      </c>
      <c r="G446" s="35">
        <f t="shared" si="13"/>
        <v>9.69072164948454</v>
      </c>
    </row>
    <row r="447" ht="18.75" customHeight="1" spans="1:7">
      <c r="A447" s="20">
        <v>20701</v>
      </c>
      <c r="B447" s="34" t="s">
        <v>381</v>
      </c>
      <c r="C447" s="21">
        <f>SUM(C448:C462)</f>
        <v>15</v>
      </c>
      <c r="D447" s="21">
        <f>SUM(D448:D462)</f>
        <v>368</v>
      </c>
      <c r="E447" s="21">
        <f>'[3]表二 (县区过渡表)'!C447</f>
        <v>23</v>
      </c>
      <c r="F447" s="35">
        <f t="shared" si="12"/>
        <v>153.333333333333</v>
      </c>
      <c r="G447" s="35">
        <f t="shared" si="13"/>
        <v>6.25</v>
      </c>
    </row>
    <row r="448" ht="18.75" customHeight="1" spans="1:7">
      <c r="A448" s="20">
        <v>2070101</v>
      </c>
      <c r="B448" s="34" t="s">
        <v>97</v>
      </c>
      <c r="C448" s="21"/>
      <c r="D448" s="21"/>
      <c r="E448" s="21">
        <f>'[3]表二 (县区过渡表)'!C448</f>
        <v>0</v>
      </c>
      <c r="F448" s="35" t="e">
        <f t="shared" si="12"/>
        <v>#DIV/0!</v>
      </c>
      <c r="G448" s="35" t="e">
        <f t="shared" si="13"/>
        <v>#DIV/0!</v>
      </c>
    </row>
    <row r="449" ht="18.75" customHeight="1" spans="1:7">
      <c r="A449" s="20">
        <v>2070102</v>
      </c>
      <c r="B449" s="34" t="s">
        <v>98</v>
      </c>
      <c r="C449" s="21"/>
      <c r="D449" s="21"/>
      <c r="E449" s="21">
        <f>'[3]表二 (县区过渡表)'!C449</f>
        <v>0</v>
      </c>
      <c r="F449" s="35" t="e">
        <f t="shared" si="12"/>
        <v>#DIV/0!</v>
      </c>
      <c r="G449" s="35" t="e">
        <f t="shared" si="13"/>
        <v>#DIV/0!</v>
      </c>
    </row>
    <row r="450" ht="18.75" customHeight="1" spans="1:7">
      <c r="A450" s="20">
        <v>2070103</v>
      </c>
      <c r="B450" s="34" t="s">
        <v>99</v>
      </c>
      <c r="C450" s="21"/>
      <c r="D450" s="21"/>
      <c r="E450" s="21">
        <f>'[3]表二 (县区过渡表)'!C450</f>
        <v>0</v>
      </c>
      <c r="F450" s="35" t="e">
        <f t="shared" si="12"/>
        <v>#DIV/0!</v>
      </c>
      <c r="G450" s="35" t="e">
        <f t="shared" si="13"/>
        <v>#DIV/0!</v>
      </c>
    </row>
    <row r="451" ht="18.75" customHeight="1" spans="1:7">
      <c r="A451" s="20">
        <v>2070104</v>
      </c>
      <c r="B451" s="34" t="s">
        <v>382</v>
      </c>
      <c r="C451" s="21"/>
      <c r="D451" s="21"/>
      <c r="E451" s="21">
        <f>'[3]表二 (县区过渡表)'!C451</f>
        <v>0</v>
      </c>
      <c r="F451" s="35" t="e">
        <f t="shared" si="12"/>
        <v>#DIV/0!</v>
      </c>
      <c r="G451" s="35" t="e">
        <f t="shared" si="13"/>
        <v>#DIV/0!</v>
      </c>
    </row>
    <row r="452" ht="18.75" customHeight="1" spans="1:7">
      <c r="A452" s="20">
        <v>2070105</v>
      </c>
      <c r="B452" s="34" t="s">
        <v>383</v>
      </c>
      <c r="C452" s="21"/>
      <c r="D452" s="21"/>
      <c r="E452" s="21">
        <f>'[3]表二 (县区过渡表)'!C452</f>
        <v>0</v>
      </c>
      <c r="F452" s="35" t="e">
        <f t="shared" si="12"/>
        <v>#DIV/0!</v>
      </c>
      <c r="G452" s="35" t="e">
        <f t="shared" si="13"/>
        <v>#DIV/0!</v>
      </c>
    </row>
    <row r="453" ht="18.75" customHeight="1" spans="1:7">
      <c r="A453" s="20">
        <v>2070106</v>
      </c>
      <c r="B453" s="34" t="s">
        <v>384</v>
      </c>
      <c r="C453" s="21"/>
      <c r="D453" s="21"/>
      <c r="E453" s="21">
        <f>'[3]表二 (县区过渡表)'!C453</f>
        <v>0</v>
      </c>
      <c r="F453" s="35" t="e">
        <f t="shared" si="12"/>
        <v>#DIV/0!</v>
      </c>
      <c r="G453" s="35" t="e">
        <f t="shared" si="13"/>
        <v>#DIV/0!</v>
      </c>
    </row>
    <row r="454" ht="18.75" customHeight="1" spans="1:7">
      <c r="A454" s="20">
        <v>2070107</v>
      </c>
      <c r="B454" s="34" t="s">
        <v>385</v>
      </c>
      <c r="C454" s="21"/>
      <c r="D454" s="21"/>
      <c r="E454" s="21">
        <f>'[3]表二 (县区过渡表)'!C454</f>
        <v>0</v>
      </c>
      <c r="F454" s="35" t="e">
        <f t="shared" ref="F454:F517" si="14">E454/C454*100</f>
        <v>#DIV/0!</v>
      </c>
      <c r="G454" s="35" t="e">
        <f t="shared" ref="G454:G517" si="15">E454/D454*100</f>
        <v>#DIV/0!</v>
      </c>
    </row>
    <row r="455" ht="18.75" customHeight="1" spans="1:7">
      <c r="A455" s="20">
        <v>2070108</v>
      </c>
      <c r="B455" s="34" t="s">
        <v>386</v>
      </c>
      <c r="C455" s="21"/>
      <c r="D455" s="21"/>
      <c r="E455" s="21">
        <f>'[3]表二 (县区过渡表)'!C455</f>
        <v>0</v>
      </c>
      <c r="F455" s="35" t="e">
        <f t="shared" si="14"/>
        <v>#DIV/0!</v>
      </c>
      <c r="G455" s="35" t="e">
        <f t="shared" si="15"/>
        <v>#DIV/0!</v>
      </c>
    </row>
    <row r="456" s="12" customFormat="1" ht="18.75" customHeight="1" spans="1:7">
      <c r="A456" s="20">
        <v>2070109</v>
      </c>
      <c r="B456" s="34" t="s">
        <v>387</v>
      </c>
      <c r="C456" s="21"/>
      <c r="D456" s="21"/>
      <c r="E456" s="21">
        <f>'[3]表二 (县区过渡表)'!C456</f>
        <v>0</v>
      </c>
      <c r="F456" s="35" t="e">
        <f t="shared" si="14"/>
        <v>#DIV/0!</v>
      </c>
      <c r="G456" s="35" t="e">
        <f t="shared" si="15"/>
        <v>#DIV/0!</v>
      </c>
    </row>
    <row r="457" ht="18.75" customHeight="1" spans="1:7">
      <c r="A457" s="20">
        <v>2070110</v>
      </c>
      <c r="B457" s="34" t="s">
        <v>388</v>
      </c>
      <c r="C457" s="21"/>
      <c r="D457" s="21"/>
      <c r="E457" s="21">
        <f>'[3]表二 (县区过渡表)'!C457</f>
        <v>0</v>
      </c>
      <c r="F457" s="35" t="e">
        <f t="shared" si="14"/>
        <v>#DIV/0!</v>
      </c>
      <c r="G457" s="35" t="e">
        <f t="shared" si="15"/>
        <v>#DIV/0!</v>
      </c>
    </row>
    <row r="458" ht="18.75" customHeight="1" spans="1:7">
      <c r="A458" s="20">
        <v>2070111</v>
      </c>
      <c r="B458" s="34" t="s">
        <v>389</v>
      </c>
      <c r="C458" s="21"/>
      <c r="D458" s="21"/>
      <c r="E458" s="21">
        <f>'[3]表二 (县区过渡表)'!C458</f>
        <v>0</v>
      </c>
      <c r="F458" s="35" t="e">
        <f t="shared" si="14"/>
        <v>#DIV/0!</v>
      </c>
      <c r="G458" s="35" t="e">
        <f t="shared" si="15"/>
        <v>#DIV/0!</v>
      </c>
    </row>
    <row r="459" ht="18.75" customHeight="1" spans="1:7">
      <c r="A459" s="20">
        <v>2070112</v>
      </c>
      <c r="B459" s="34" t="s">
        <v>390</v>
      </c>
      <c r="C459" s="21"/>
      <c r="D459" s="21"/>
      <c r="E459" s="21">
        <f>'[3]表二 (县区过渡表)'!C459</f>
        <v>0</v>
      </c>
      <c r="F459" s="35" t="e">
        <f t="shared" si="14"/>
        <v>#DIV/0!</v>
      </c>
      <c r="G459" s="35" t="e">
        <f t="shared" si="15"/>
        <v>#DIV/0!</v>
      </c>
    </row>
    <row r="460" ht="18.75" customHeight="1" spans="1:7">
      <c r="A460" s="20">
        <v>2070113</v>
      </c>
      <c r="B460" s="34" t="s">
        <v>391</v>
      </c>
      <c r="C460" s="21"/>
      <c r="D460" s="21"/>
      <c r="E460" s="21">
        <f>'[3]表二 (县区过渡表)'!C460</f>
        <v>0</v>
      </c>
      <c r="F460" s="35" t="e">
        <f t="shared" si="14"/>
        <v>#DIV/0!</v>
      </c>
      <c r="G460" s="35" t="e">
        <f t="shared" si="15"/>
        <v>#DIV/0!</v>
      </c>
    </row>
    <row r="461" ht="18.75" customHeight="1" spans="1:7">
      <c r="A461" s="20">
        <v>2070114</v>
      </c>
      <c r="B461" s="34" t="s">
        <v>392</v>
      </c>
      <c r="C461" s="21"/>
      <c r="D461" s="21"/>
      <c r="E461" s="21">
        <f>'[3]表二 (县区过渡表)'!C461</f>
        <v>0</v>
      </c>
      <c r="F461" s="35" t="e">
        <f t="shared" si="14"/>
        <v>#DIV/0!</v>
      </c>
      <c r="G461" s="35" t="e">
        <f t="shared" si="15"/>
        <v>#DIV/0!</v>
      </c>
    </row>
    <row r="462" ht="18.75" customHeight="1" spans="1:7">
      <c r="A462" s="20">
        <v>2070199</v>
      </c>
      <c r="B462" s="34" t="s">
        <v>393</v>
      </c>
      <c r="C462" s="21">
        <v>15</v>
      </c>
      <c r="D462" s="21">
        <v>368</v>
      </c>
      <c r="E462" s="21">
        <f>'[3]表二 (县区过渡表)'!C462</f>
        <v>23</v>
      </c>
      <c r="F462" s="35">
        <f t="shared" si="14"/>
        <v>153.333333333333</v>
      </c>
      <c r="G462" s="35">
        <f t="shared" si="15"/>
        <v>6.25</v>
      </c>
    </row>
    <row r="463" ht="18.75" customHeight="1" spans="1:7">
      <c r="A463" s="20">
        <v>20702</v>
      </c>
      <c r="B463" s="34" t="s">
        <v>394</v>
      </c>
      <c r="C463" s="21">
        <f>SUM(C464:C470)</f>
        <v>0</v>
      </c>
      <c r="D463" s="21">
        <f>SUM(D464:D470)</f>
        <v>0</v>
      </c>
      <c r="E463" s="21">
        <f>'[3]表二 (县区过渡表)'!C463</f>
        <v>0</v>
      </c>
      <c r="F463" s="35" t="e">
        <f t="shared" si="14"/>
        <v>#DIV/0!</v>
      </c>
      <c r="G463" s="35" t="e">
        <f t="shared" si="15"/>
        <v>#DIV/0!</v>
      </c>
    </row>
    <row r="464" ht="18.75" customHeight="1" spans="1:7">
      <c r="A464" s="20">
        <v>2070201</v>
      </c>
      <c r="B464" s="34" t="s">
        <v>97</v>
      </c>
      <c r="C464" s="21"/>
      <c r="D464" s="21"/>
      <c r="E464" s="21">
        <f>'[3]表二 (县区过渡表)'!C464</f>
        <v>0</v>
      </c>
      <c r="F464" s="35" t="e">
        <f t="shared" si="14"/>
        <v>#DIV/0!</v>
      </c>
      <c r="G464" s="35" t="e">
        <f t="shared" si="15"/>
        <v>#DIV/0!</v>
      </c>
    </row>
    <row r="465" ht="18.75" customHeight="1" spans="1:7">
      <c r="A465" s="20">
        <v>2070202</v>
      </c>
      <c r="B465" s="34" t="s">
        <v>98</v>
      </c>
      <c r="C465" s="21"/>
      <c r="D465" s="21"/>
      <c r="E465" s="21">
        <f>'[3]表二 (县区过渡表)'!C465</f>
        <v>0</v>
      </c>
      <c r="F465" s="35" t="e">
        <f t="shared" si="14"/>
        <v>#DIV/0!</v>
      </c>
      <c r="G465" s="35" t="e">
        <f t="shared" si="15"/>
        <v>#DIV/0!</v>
      </c>
    </row>
    <row r="466" ht="18.75" customHeight="1" spans="1:7">
      <c r="A466" s="20">
        <v>2070203</v>
      </c>
      <c r="B466" s="34" t="s">
        <v>99</v>
      </c>
      <c r="C466" s="21"/>
      <c r="D466" s="21"/>
      <c r="E466" s="21">
        <f>'[3]表二 (县区过渡表)'!C466</f>
        <v>0</v>
      </c>
      <c r="F466" s="35" t="e">
        <f t="shared" si="14"/>
        <v>#DIV/0!</v>
      </c>
      <c r="G466" s="35" t="e">
        <f t="shared" si="15"/>
        <v>#DIV/0!</v>
      </c>
    </row>
    <row r="467" ht="18.75" customHeight="1" spans="1:7">
      <c r="A467" s="20">
        <v>2070204</v>
      </c>
      <c r="B467" s="34" t="s">
        <v>395</v>
      </c>
      <c r="C467" s="21"/>
      <c r="D467" s="21"/>
      <c r="E467" s="21">
        <f>'[3]表二 (县区过渡表)'!C467</f>
        <v>0</v>
      </c>
      <c r="F467" s="35" t="e">
        <f t="shared" si="14"/>
        <v>#DIV/0!</v>
      </c>
      <c r="G467" s="35" t="e">
        <f t="shared" si="15"/>
        <v>#DIV/0!</v>
      </c>
    </row>
    <row r="468" ht="18.75" customHeight="1" spans="1:7">
      <c r="A468" s="20">
        <v>2070205</v>
      </c>
      <c r="B468" s="34" t="s">
        <v>396</v>
      </c>
      <c r="C468" s="21"/>
      <c r="D468" s="21"/>
      <c r="E468" s="21">
        <f>'[3]表二 (县区过渡表)'!C468</f>
        <v>0</v>
      </c>
      <c r="F468" s="35" t="e">
        <f t="shared" si="14"/>
        <v>#DIV/0!</v>
      </c>
      <c r="G468" s="35" t="e">
        <f t="shared" si="15"/>
        <v>#DIV/0!</v>
      </c>
    </row>
    <row r="469" ht="18.75" customHeight="1" spans="1:7">
      <c r="A469" s="20">
        <v>2070206</v>
      </c>
      <c r="B469" s="34" t="s">
        <v>397</v>
      </c>
      <c r="C469" s="21"/>
      <c r="D469" s="21"/>
      <c r="E469" s="21">
        <f>'[3]表二 (县区过渡表)'!C469</f>
        <v>0</v>
      </c>
      <c r="F469" s="35" t="e">
        <f t="shared" si="14"/>
        <v>#DIV/0!</v>
      </c>
      <c r="G469" s="35" t="e">
        <f t="shared" si="15"/>
        <v>#DIV/0!</v>
      </c>
    </row>
    <row r="470" ht="18.75" customHeight="1" spans="1:7">
      <c r="A470" s="20">
        <v>2070299</v>
      </c>
      <c r="B470" s="34" t="s">
        <v>398</v>
      </c>
      <c r="C470" s="21"/>
      <c r="D470" s="21"/>
      <c r="E470" s="21">
        <f>'[3]表二 (县区过渡表)'!C470</f>
        <v>0</v>
      </c>
      <c r="F470" s="35" t="e">
        <f t="shared" si="14"/>
        <v>#DIV/0!</v>
      </c>
      <c r="G470" s="35" t="e">
        <f t="shared" si="15"/>
        <v>#DIV/0!</v>
      </c>
    </row>
    <row r="471" ht="18.75" customHeight="1" spans="1:7">
      <c r="A471" s="20">
        <v>20703</v>
      </c>
      <c r="B471" s="34" t="s">
        <v>399</v>
      </c>
      <c r="C471" s="21">
        <f>SUM(C472:C481)</f>
        <v>45</v>
      </c>
      <c r="D471" s="21">
        <f>SUM(D472:D481)</f>
        <v>92</v>
      </c>
      <c r="E471" s="21">
        <f>'[3]表二 (县区过渡表)'!C471</f>
        <v>24</v>
      </c>
      <c r="F471" s="35">
        <f t="shared" si="14"/>
        <v>53.3333333333333</v>
      </c>
      <c r="G471" s="35">
        <f t="shared" si="15"/>
        <v>26.0869565217391</v>
      </c>
    </row>
    <row r="472" ht="18.75" customHeight="1" spans="1:7">
      <c r="A472" s="20">
        <v>2070301</v>
      </c>
      <c r="B472" s="34" t="s">
        <v>97</v>
      </c>
      <c r="C472" s="21"/>
      <c r="D472" s="21"/>
      <c r="E472" s="21">
        <f>'[3]表二 (县区过渡表)'!C472</f>
        <v>0</v>
      </c>
      <c r="F472" s="35" t="e">
        <f t="shared" si="14"/>
        <v>#DIV/0!</v>
      </c>
      <c r="G472" s="35" t="e">
        <f t="shared" si="15"/>
        <v>#DIV/0!</v>
      </c>
    </row>
    <row r="473" ht="18.75" customHeight="1" spans="1:7">
      <c r="A473" s="20">
        <v>2070302</v>
      </c>
      <c r="B473" s="34" t="s">
        <v>98</v>
      </c>
      <c r="C473" s="21"/>
      <c r="D473" s="21"/>
      <c r="E473" s="21">
        <f>'[3]表二 (县区过渡表)'!C473</f>
        <v>0</v>
      </c>
      <c r="F473" s="35" t="e">
        <f t="shared" si="14"/>
        <v>#DIV/0!</v>
      </c>
      <c r="G473" s="35" t="e">
        <f t="shared" si="15"/>
        <v>#DIV/0!</v>
      </c>
    </row>
    <row r="474" ht="18.75" customHeight="1" spans="1:7">
      <c r="A474" s="20">
        <v>2070303</v>
      </c>
      <c r="B474" s="34" t="s">
        <v>99</v>
      </c>
      <c r="C474" s="21"/>
      <c r="D474" s="21"/>
      <c r="E474" s="21">
        <f>'[3]表二 (县区过渡表)'!C474</f>
        <v>0</v>
      </c>
      <c r="F474" s="35" t="e">
        <f t="shared" si="14"/>
        <v>#DIV/0!</v>
      </c>
      <c r="G474" s="35" t="e">
        <f t="shared" si="15"/>
        <v>#DIV/0!</v>
      </c>
    </row>
    <row r="475" ht="18.75" customHeight="1" spans="1:7">
      <c r="A475" s="20">
        <v>2070304</v>
      </c>
      <c r="B475" s="34" t="s">
        <v>400</v>
      </c>
      <c r="C475" s="21"/>
      <c r="D475" s="21"/>
      <c r="E475" s="21">
        <f>'[3]表二 (县区过渡表)'!C475</f>
        <v>0</v>
      </c>
      <c r="F475" s="35" t="e">
        <f t="shared" si="14"/>
        <v>#DIV/0!</v>
      </c>
      <c r="G475" s="35" t="e">
        <f t="shared" si="15"/>
        <v>#DIV/0!</v>
      </c>
    </row>
    <row r="476" ht="18.75" customHeight="1" spans="1:7">
      <c r="A476" s="20">
        <v>2070305</v>
      </c>
      <c r="B476" s="34" t="s">
        <v>401</v>
      </c>
      <c r="C476" s="21"/>
      <c r="D476" s="21"/>
      <c r="E476" s="21">
        <f>'[3]表二 (县区过渡表)'!C476</f>
        <v>0</v>
      </c>
      <c r="F476" s="35" t="e">
        <f t="shared" si="14"/>
        <v>#DIV/0!</v>
      </c>
      <c r="G476" s="35" t="e">
        <f t="shared" si="15"/>
        <v>#DIV/0!</v>
      </c>
    </row>
    <row r="477" ht="18.75" customHeight="1" spans="1:7">
      <c r="A477" s="20">
        <v>2070306</v>
      </c>
      <c r="B477" s="34" t="s">
        <v>402</v>
      </c>
      <c r="C477" s="21"/>
      <c r="D477" s="21"/>
      <c r="E477" s="21">
        <f>'[3]表二 (县区过渡表)'!C477</f>
        <v>0</v>
      </c>
      <c r="F477" s="35" t="e">
        <f t="shared" si="14"/>
        <v>#DIV/0!</v>
      </c>
      <c r="G477" s="35" t="e">
        <f t="shared" si="15"/>
        <v>#DIV/0!</v>
      </c>
    </row>
    <row r="478" ht="18.75" customHeight="1" spans="1:7">
      <c r="A478" s="20">
        <v>2070307</v>
      </c>
      <c r="B478" s="34" t="s">
        <v>403</v>
      </c>
      <c r="C478" s="21"/>
      <c r="D478" s="21"/>
      <c r="E478" s="21">
        <f>'[3]表二 (县区过渡表)'!C478</f>
        <v>0</v>
      </c>
      <c r="F478" s="35" t="e">
        <f t="shared" si="14"/>
        <v>#DIV/0!</v>
      </c>
      <c r="G478" s="35" t="e">
        <f t="shared" si="15"/>
        <v>#DIV/0!</v>
      </c>
    </row>
    <row r="479" ht="18.75" customHeight="1" spans="1:7">
      <c r="A479" s="20">
        <v>2070308</v>
      </c>
      <c r="B479" s="34" t="s">
        <v>404</v>
      </c>
      <c r="C479" s="21">
        <v>20</v>
      </c>
      <c r="D479" s="21">
        <v>65</v>
      </c>
      <c r="E479" s="21">
        <f>'[3]表二 (县区过渡表)'!C479</f>
        <v>0</v>
      </c>
      <c r="F479" s="35">
        <f t="shared" si="14"/>
        <v>0</v>
      </c>
      <c r="G479" s="35">
        <f t="shared" si="15"/>
        <v>0</v>
      </c>
    </row>
    <row r="480" ht="18.75" customHeight="1" spans="1:7">
      <c r="A480" s="20">
        <v>2070309</v>
      </c>
      <c r="B480" s="34" t="s">
        <v>405</v>
      </c>
      <c r="C480" s="21"/>
      <c r="D480" s="21"/>
      <c r="E480" s="21">
        <f>'[3]表二 (县区过渡表)'!C480</f>
        <v>0</v>
      </c>
      <c r="F480" s="35" t="e">
        <f t="shared" si="14"/>
        <v>#DIV/0!</v>
      </c>
      <c r="G480" s="35" t="e">
        <f t="shared" si="15"/>
        <v>#DIV/0!</v>
      </c>
    </row>
    <row r="481" ht="18.75" customHeight="1" spans="1:7">
      <c r="A481" s="20">
        <v>2070399</v>
      </c>
      <c r="B481" s="34" t="s">
        <v>406</v>
      </c>
      <c r="C481" s="21">
        <v>25</v>
      </c>
      <c r="D481" s="21">
        <v>27</v>
      </c>
      <c r="E481" s="21">
        <f>'[3]表二 (县区过渡表)'!C481</f>
        <v>24</v>
      </c>
      <c r="F481" s="35">
        <f t="shared" si="14"/>
        <v>96</v>
      </c>
      <c r="G481" s="35">
        <f t="shared" si="15"/>
        <v>88.8888888888889</v>
      </c>
    </row>
    <row r="482" ht="18.75" customHeight="1" spans="1:7">
      <c r="A482" s="20">
        <v>20706</v>
      </c>
      <c r="B482" s="34" t="s">
        <v>407</v>
      </c>
      <c r="C482" s="21">
        <f>SUM(C483:C490)</f>
        <v>0</v>
      </c>
      <c r="D482" s="21">
        <f>SUM(D483:D490)</f>
        <v>0</v>
      </c>
      <c r="E482" s="21">
        <f>'[3]表二 (县区过渡表)'!C482</f>
        <v>0</v>
      </c>
      <c r="F482" s="35" t="e">
        <f t="shared" si="14"/>
        <v>#DIV/0!</v>
      </c>
      <c r="G482" s="35" t="e">
        <f t="shared" si="15"/>
        <v>#DIV/0!</v>
      </c>
    </row>
    <row r="483" ht="18.75" customHeight="1" spans="1:7">
      <c r="A483" s="20">
        <v>2070601</v>
      </c>
      <c r="B483" s="34" t="s">
        <v>97</v>
      </c>
      <c r="C483" s="21"/>
      <c r="D483" s="21"/>
      <c r="E483" s="21">
        <f>'[3]表二 (县区过渡表)'!C483</f>
        <v>0</v>
      </c>
      <c r="F483" s="35" t="e">
        <f t="shared" si="14"/>
        <v>#DIV/0!</v>
      </c>
      <c r="G483" s="35" t="e">
        <f t="shared" si="15"/>
        <v>#DIV/0!</v>
      </c>
    </row>
    <row r="484" ht="18.75" customHeight="1" spans="1:7">
      <c r="A484" s="20">
        <v>2070602</v>
      </c>
      <c r="B484" s="34" t="s">
        <v>98</v>
      </c>
      <c r="C484" s="21"/>
      <c r="D484" s="21"/>
      <c r="E484" s="21">
        <f>'[3]表二 (县区过渡表)'!C484</f>
        <v>0</v>
      </c>
      <c r="F484" s="35" t="e">
        <f t="shared" si="14"/>
        <v>#DIV/0!</v>
      </c>
      <c r="G484" s="35" t="e">
        <f t="shared" si="15"/>
        <v>#DIV/0!</v>
      </c>
    </row>
    <row r="485" ht="18.75" customHeight="1" spans="1:7">
      <c r="A485" s="20">
        <v>2070603</v>
      </c>
      <c r="B485" s="34" t="s">
        <v>99</v>
      </c>
      <c r="C485" s="21"/>
      <c r="D485" s="21"/>
      <c r="E485" s="21">
        <f>'[3]表二 (县区过渡表)'!C485</f>
        <v>0</v>
      </c>
      <c r="F485" s="35" t="e">
        <f t="shared" si="14"/>
        <v>#DIV/0!</v>
      </c>
      <c r="G485" s="35" t="e">
        <f t="shared" si="15"/>
        <v>#DIV/0!</v>
      </c>
    </row>
    <row r="486" ht="18.75" customHeight="1" spans="1:7">
      <c r="A486" s="20">
        <v>2070604</v>
      </c>
      <c r="B486" s="34" t="s">
        <v>408</v>
      </c>
      <c r="C486" s="21"/>
      <c r="D486" s="21"/>
      <c r="E486" s="21">
        <f>'[3]表二 (县区过渡表)'!C486</f>
        <v>0</v>
      </c>
      <c r="F486" s="35" t="e">
        <f t="shared" si="14"/>
        <v>#DIV/0!</v>
      </c>
      <c r="G486" s="35" t="e">
        <f t="shared" si="15"/>
        <v>#DIV/0!</v>
      </c>
    </row>
    <row r="487" ht="18.75" customHeight="1" spans="1:7">
      <c r="A487" s="20">
        <v>2070605</v>
      </c>
      <c r="B487" s="34" t="s">
        <v>409</v>
      </c>
      <c r="C487" s="21"/>
      <c r="D487" s="21"/>
      <c r="E487" s="21">
        <f>'[3]表二 (县区过渡表)'!C487</f>
        <v>0</v>
      </c>
      <c r="F487" s="35" t="e">
        <f t="shared" si="14"/>
        <v>#DIV/0!</v>
      </c>
      <c r="G487" s="35" t="e">
        <f t="shared" si="15"/>
        <v>#DIV/0!</v>
      </c>
    </row>
    <row r="488" ht="18.75" customHeight="1" spans="1:7">
      <c r="A488" s="20">
        <v>2070606</v>
      </c>
      <c r="B488" s="34" t="s">
        <v>410</v>
      </c>
      <c r="C488" s="21"/>
      <c r="D488" s="21"/>
      <c r="E488" s="21">
        <f>'[3]表二 (县区过渡表)'!C488</f>
        <v>0</v>
      </c>
      <c r="F488" s="35" t="e">
        <f t="shared" si="14"/>
        <v>#DIV/0!</v>
      </c>
      <c r="G488" s="35" t="e">
        <f t="shared" si="15"/>
        <v>#DIV/0!</v>
      </c>
    </row>
    <row r="489" ht="18.75" customHeight="1" spans="1:7">
      <c r="A489" s="20">
        <v>2070607</v>
      </c>
      <c r="B489" s="34" t="s">
        <v>411</v>
      </c>
      <c r="C489" s="21"/>
      <c r="D489" s="21"/>
      <c r="E489" s="21">
        <f>'[3]表二 (县区过渡表)'!C489</f>
        <v>0</v>
      </c>
      <c r="F489" s="35" t="e">
        <f t="shared" si="14"/>
        <v>#DIV/0!</v>
      </c>
      <c r="G489" s="35" t="e">
        <f t="shared" si="15"/>
        <v>#DIV/0!</v>
      </c>
    </row>
    <row r="490" ht="18.75" customHeight="1" spans="1:7">
      <c r="A490" s="20">
        <v>2070699</v>
      </c>
      <c r="B490" s="34" t="s">
        <v>412</v>
      </c>
      <c r="C490" s="21"/>
      <c r="D490" s="21"/>
      <c r="E490" s="21">
        <f>'[3]表二 (县区过渡表)'!C490</f>
        <v>0</v>
      </c>
      <c r="F490" s="35" t="e">
        <f t="shared" si="14"/>
        <v>#DIV/0!</v>
      </c>
      <c r="G490" s="35" t="e">
        <f t="shared" si="15"/>
        <v>#DIV/0!</v>
      </c>
    </row>
    <row r="491" ht="18.75" customHeight="1" spans="1:7">
      <c r="A491" s="20">
        <v>20708</v>
      </c>
      <c r="B491" s="34" t="s">
        <v>413</v>
      </c>
      <c r="C491" s="21">
        <f>SUM(C492:C498)</f>
        <v>0</v>
      </c>
      <c r="D491" s="21">
        <f>SUM(D492:D498)</f>
        <v>0</v>
      </c>
      <c r="E491" s="21">
        <f>'[3]表二 (县区过渡表)'!C491</f>
        <v>0</v>
      </c>
      <c r="F491" s="35" t="e">
        <f t="shared" si="14"/>
        <v>#DIV/0!</v>
      </c>
      <c r="G491" s="35" t="e">
        <f t="shared" si="15"/>
        <v>#DIV/0!</v>
      </c>
    </row>
    <row r="492" ht="18.75" customHeight="1" spans="1:7">
      <c r="A492" s="20">
        <v>2070801</v>
      </c>
      <c r="B492" s="34" t="s">
        <v>97</v>
      </c>
      <c r="C492" s="21"/>
      <c r="D492" s="21"/>
      <c r="E492" s="21">
        <f>'[3]表二 (县区过渡表)'!C492</f>
        <v>0</v>
      </c>
      <c r="F492" s="35" t="e">
        <f t="shared" si="14"/>
        <v>#DIV/0!</v>
      </c>
      <c r="G492" s="35" t="e">
        <f t="shared" si="15"/>
        <v>#DIV/0!</v>
      </c>
    </row>
    <row r="493" ht="18.75" customHeight="1" spans="1:7">
      <c r="A493" s="20">
        <v>2070802</v>
      </c>
      <c r="B493" s="34" t="s">
        <v>98</v>
      </c>
      <c r="C493" s="21"/>
      <c r="D493" s="21"/>
      <c r="E493" s="21">
        <f>'[3]表二 (县区过渡表)'!C493</f>
        <v>0</v>
      </c>
      <c r="F493" s="35" t="e">
        <f t="shared" si="14"/>
        <v>#DIV/0!</v>
      </c>
      <c r="G493" s="35" t="e">
        <f t="shared" si="15"/>
        <v>#DIV/0!</v>
      </c>
    </row>
    <row r="494" ht="18.75" customHeight="1" spans="1:7">
      <c r="A494" s="20">
        <v>2070803</v>
      </c>
      <c r="B494" s="34" t="s">
        <v>99</v>
      </c>
      <c r="C494" s="21"/>
      <c r="D494" s="21"/>
      <c r="E494" s="21">
        <f>'[3]表二 (县区过渡表)'!C494</f>
        <v>0</v>
      </c>
      <c r="F494" s="35" t="e">
        <f t="shared" si="14"/>
        <v>#DIV/0!</v>
      </c>
      <c r="G494" s="35" t="e">
        <f t="shared" si="15"/>
        <v>#DIV/0!</v>
      </c>
    </row>
    <row r="495" ht="18.75" customHeight="1" spans="1:7">
      <c r="A495" s="20">
        <v>2070806</v>
      </c>
      <c r="B495" s="34" t="s">
        <v>414</v>
      </c>
      <c r="C495" s="21"/>
      <c r="D495" s="21"/>
      <c r="E495" s="21">
        <f>'[3]表二 (县区过渡表)'!C495</f>
        <v>0</v>
      </c>
      <c r="F495" s="35" t="e">
        <f t="shared" si="14"/>
        <v>#DIV/0!</v>
      </c>
      <c r="G495" s="35" t="e">
        <f t="shared" si="15"/>
        <v>#DIV/0!</v>
      </c>
    </row>
    <row r="496" ht="18.75" customHeight="1" spans="1:7">
      <c r="A496" s="20">
        <v>2070807</v>
      </c>
      <c r="B496" s="34" t="s">
        <v>415</v>
      </c>
      <c r="C496" s="21"/>
      <c r="D496" s="21"/>
      <c r="E496" s="21">
        <f>'[3]表二 (县区过渡表)'!C496</f>
        <v>0</v>
      </c>
      <c r="F496" s="35" t="e">
        <f t="shared" si="14"/>
        <v>#DIV/0!</v>
      </c>
      <c r="G496" s="35" t="e">
        <f t="shared" si="15"/>
        <v>#DIV/0!</v>
      </c>
    </row>
    <row r="497" ht="18.75" customHeight="1" spans="1:7">
      <c r="A497" s="20">
        <v>2070808</v>
      </c>
      <c r="B497" s="34" t="s">
        <v>416</v>
      </c>
      <c r="C497" s="21"/>
      <c r="D497" s="21"/>
      <c r="E497" s="21">
        <f>'[3]表二 (县区过渡表)'!C497</f>
        <v>0</v>
      </c>
      <c r="F497" s="35" t="e">
        <f t="shared" si="14"/>
        <v>#DIV/0!</v>
      </c>
      <c r="G497" s="35" t="e">
        <f t="shared" si="15"/>
        <v>#DIV/0!</v>
      </c>
    </row>
    <row r="498" ht="18.75" customHeight="1" spans="1:7">
      <c r="A498" s="20">
        <v>2070899</v>
      </c>
      <c r="B498" s="34" t="s">
        <v>417</v>
      </c>
      <c r="C498" s="21"/>
      <c r="D498" s="21"/>
      <c r="E498" s="21">
        <f>'[3]表二 (县区过渡表)'!C498</f>
        <v>0</v>
      </c>
      <c r="F498" s="35" t="e">
        <f t="shared" si="14"/>
        <v>#DIV/0!</v>
      </c>
      <c r="G498" s="35" t="e">
        <f t="shared" si="15"/>
        <v>#DIV/0!</v>
      </c>
    </row>
    <row r="499" ht="18.75" customHeight="1" spans="1:7">
      <c r="A499" s="20">
        <v>20799</v>
      </c>
      <c r="B499" s="34" t="s">
        <v>418</v>
      </c>
      <c r="C499" s="21">
        <f>SUM(C500:C502)</f>
        <v>10</v>
      </c>
      <c r="D499" s="21">
        <f>SUM(D500:D502)</f>
        <v>25</v>
      </c>
      <c r="E499" s="21">
        <f>'[3]表二 (县区过渡表)'!C499</f>
        <v>0</v>
      </c>
      <c r="F499" s="35">
        <f t="shared" si="14"/>
        <v>0</v>
      </c>
      <c r="G499" s="35">
        <f t="shared" si="15"/>
        <v>0</v>
      </c>
    </row>
    <row r="500" ht="18.75" customHeight="1" spans="1:7">
      <c r="A500" s="20">
        <v>2079902</v>
      </c>
      <c r="B500" s="34" t="s">
        <v>419</v>
      </c>
      <c r="C500" s="21"/>
      <c r="D500" s="21"/>
      <c r="E500" s="21">
        <f>'[3]表二 (县区过渡表)'!C500</f>
        <v>0</v>
      </c>
      <c r="F500" s="35" t="e">
        <f t="shared" si="14"/>
        <v>#DIV/0!</v>
      </c>
      <c r="G500" s="35" t="e">
        <f t="shared" si="15"/>
        <v>#DIV/0!</v>
      </c>
    </row>
    <row r="501" ht="18.75" customHeight="1" spans="1:7">
      <c r="A501" s="20">
        <v>2079903</v>
      </c>
      <c r="B501" s="34" t="s">
        <v>420</v>
      </c>
      <c r="C501" s="21"/>
      <c r="D501" s="21">
        <v>25</v>
      </c>
      <c r="E501" s="21">
        <f>'[3]表二 (县区过渡表)'!C501</f>
        <v>0</v>
      </c>
      <c r="F501" s="35" t="e">
        <f t="shared" si="14"/>
        <v>#DIV/0!</v>
      </c>
      <c r="G501" s="35">
        <f t="shared" si="15"/>
        <v>0</v>
      </c>
    </row>
    <row r="502" ht="18.75" customHeight="1" spans="1:7">
      <c r="A502" s="20">
        <v>2079999</v>
      </c>
      <c r="B502" s="34" t="s">
        <v>421</v>
      </c>
      <c r="C502" s="21">
        <v>10</v>
      </c>
      <c r="D502" s="21"/>
      <c r="E502" s="21">
        <f>'[3]表二 (县区过渡表)'!C502</f>
        <v>0</v>
      </c>
      <c r="F502" s="35">
        <f t="shared" si="14"/>
        <v>0</v>
      </c>
      <c r="G502" s="35" t="e">
        <f t="shared" si="15"/>
        <v>#DIV/0!</v>
      </c>
    </row>
    <row r="503" ht="18.75" customHeight="1" spans="1:7">
      <c r="A503" s="20">
        <v>208</v>
      </c>
      <c r="B503" s="34" t="s">
        <v>48</v>
      </c>
      <c r="C503" s="21">
        <f>C504+C523+C531+C533+C542+C546+C556+C565+C572+C580+C589+C594+C597+C600+C603+C606+C609+C613+C617+C625+C628</f>
        <v>745</v>
      </c>
      <c r="D503" s="21">
        <f>D504+D523+D531+D533+D542+D546+D556+D565+D572+D580+D589+D594+D597+D600+D603+D606+D609+D613+D617+D625+D628</f>
        <v>267</v>
      </c>
      <c r="E503" s="21">
        <f>E504+E523+E531+E533+E542+E546+E556+E565+E572+E580+E589+E594+E597+E600+E603+E606+E609+E613+E617+E625+E628</f>
        <v>800</v>
      </c>
      <c r="F503" s="35">
        <f t="shared" si="14"/>
        <v>107.38255033557</v>
      </c>
      <c r="G503" s="35">
        <f t="shared" si="15"/>
        <v>299.625468164794</v>
      </c>
    </row>
    <row r="504" ht="18.75" customHeight="1" spans="1:7">
      <c r="A504" s="20">
        <v>20801</v>
      </c>
      <c r="B504" s="34" t="s">
        <v>422</v>
      </c>
      <c r="C504" s="21">
        <f>SUM(C505:C522)</f>
        <v>227</v>
      </c>
      <c r="D504" s="21">
        <f>SUM(D505:D522)</f>
        <v>233</v>
      </c>
      <c r="E504" s="21">
        <f>'[3]表二 (县区过渡表)'!C504</f>
        <v>452</v>
      </c>
      <c r="F504" s="35">
        <f t="shared" si="14"/>
        <v>199.118942731278</v>
      </c>
      <c r="G504" s="35">
        <f t="shared" si="15"/>
        <v>193.991416309013</v>
      </c>
    </row>
    <row r="505" ht="18.75" customHeight="1" spans="1:7">
      <c r="A505" s="20">
        <v>2080101</v>
      </c>
      <c r="B505" s="34" t="s">
        <v>97</v>
      </c>
      <c r="C505" s="21">
        <v>167</v>
      </c>
      <c r="D505" s="21">
        <v>178</v>
      </c>
      <c r="E505" s="21">
        <f>'[3]表二 (县区过渡表)'!C505</f>
        <v>262</v>
      </c>
      <c r="F505" s="35">
        <f t="shared" si="14"/>
        <v>156.88622754491</v>
      </c>
      <c r="G505" s="35">
        <f t="shared" si="15"/>
        <v>147.191011235955</v>
      </c>
    </row>
    <row r="506" ht="18.75" customHeight="1" spans="1:7">
      <c r="A506" s="20">
        <v>2080102</v>
      </c>
      <c r="B506" s="34" t="s">
        <v>98</v>
      </c>
      <c r="C506" s="21"/>
      <c r="D506" s="21"/>
      <c r="E506" s="21">
        <f>'[3]表二 (县区过渡表)'!C506</f>
        <v>0</v>
      </c>
      <c r="F506" s="35" t="e">
        <f t="shared" si="14"/>
        <v>#DIV/0!</v>
      </c>
      <c r="G506" s="35" t="e">
        <f t="shared" si="15"/>
        <v>#DIV/0!</v>
      </c>
    </row>
    <row r="507" ht="18.75" customHeight="1" spans="1:7">
      <c r="A507" s="20">
        <v>2080103</v>
      </c>
      <c r="B507" s="34" t="s">
        <v>99</v>
      </c>
      <c r="C507" s="21"/>
      <c r="D507" s="21"/>
      <c r="E507" s="21">
        <f>'[3]表二 (县区过渡表)'!C507</f>
        <v>0</v>
      </c>
      <c r="F507" s="35" t="e">
        <f t="shared" si="14"/>
        <v>#DIV/0!</v>
      </c>
      <c r="G507" s="35" t="e">
        <f t="shared" si="15"/>
        <v>#DIV/0!</v>
      </c>
    </row>
    <row r="508" ht="18.75" customHeight="1" spans="1:7">
      <c r="A508" s="20">
        <v>2080104</v>
      </c>
      <c r="B508" s="34" t="s">
        <v>423</v>
      </c>
      <c r="C508" s="21"/>
      <c r="D508" s="21"/>
      <c r="E508" s="21">
        <f>'[3]表二 (县区过渡表)'!C508</f>
        <v>0</v>
      </c>
      <c r="F508" s="35" t="e">
        <f t="shared" si="14"/>
        <v>#DIV/0!</v>
      </c>
      <c r="G508" s="35" t="e">
        <f t="shared" si="15"/>
        <v>#DIV/0!</v>
      </c>
    </row>
    <row r="509" ht="18.75" customHeight="1" spans="1:7">
      <c r="A509" s="20">
        <v>2080105</v>
      </c>
      <c r="B509" s="34" t="s">
        <v>424</v>
      </c>
      <c r="C509" s="21"/>
      <c r="D509" s="21"/>
      <c r="E509" s="21">
        <f>'[3]表二 (县区过渡表)'!C509</f>
        <v>0</v>
      </c>
      <c r="F509" s="35" t="e">
        <f t="shared" si="14"/>
        <v>#DIV/0!</v>
      </c>
      <c r="G509" s="35" t="e">
        <f t="shared" si="15"/>
        <v>#DIV/0!</v>
      </c>
    </row>
    <row r="510" ht="18.75" customHeight="1" spans="1:7">
      <c r="A510" s="20">
        <v>2080106</v>
      </c>
      <c r="B510" s="34" t="s">
        <v>425</v>
      </c>
      <c r="C510" s="21"/>
      <c r="D510" s="21"/>
      <c r="E510" s="21">
        <f>'[3]表二 (县区过渡表)'!C510</f>
        <v>0</v>
      </c>
      <c r="F510" s="35" t="e">
        <f t="shared" si="14"/>
        <v>#DIV/0!</v>
      </c>
      <c r="G510" s="35" t="e">
        <f t="shared" si="15"/>
        <v>#DIV/0!</v>
      </c>
    </row>
    <row r="511" ht="18.75" customHeight="1" spans="1:7">
      <c r="A511" s="20">
        <v>2080107</v>
      </c>
      <c r="B511" s="34" t="s">
        <v>426</v>
      </c>
      <c r="C511" s="21"/>
      <c r="D511" s="21"/>
      <c r="E511" s="21">
        <f>'[3]表二 (县区过渡表)'!C511</f>
        <v>0</v>
      </c>
      <c r="F511" s="35" t="e">
        <f t="shared" si="14"/>
        <v>#DIV/0!</v>
      </c>
      <c r="G511" s="35" t="e">
        <f t="shared" si="15"/>
        <v>#DIV/0!</v>
      </c>
    </row>
    <row r="512" ht="18.75" customHeight="1" spans="1:7">
      <c r="A512" s="20">
        <v>2080108</v>
      </c>
      <c r="B512" s="34" t="s">
        <v>138</v>
      </c>
      <c r="C512" s="21"/>
      <c r="D512" s="21"/>
      <c r="E512" s="21">
        <f>'[3]表二 (县区过渡表)'!C512</f>
        <v>0</v>
      </c>
      <c r="F512" s="35" t="e">
        <f t="shared" si="14"/>
        <v>#DIV/0!</v>
      </c>
      <c r="G512" s="35" t="e">
        <f t="shared" si="15"/>
        <v>#DIV/0!</v>
      </c>
    </row>
    <row r="513" ht="18.75" customHeight="1" spans="1:7">
      <c r="A513" s="20">
        <v>2080109</v>
      </c>
      <c r="B513" s="34" t="s">
        <v>427</v>
      </c>
      <c r="C513" s="21"/>
      <c r="D513" s="21"/>
      <c r="E513" s="21">
        <f>'[3]表二 (县区过渡表)'!C513</f>
        <v>0</v>
      </c>
      <c r="F513" s="35" t="e">
        <f t="shared" si="14"/>
        <v>#DIV/0!</v>
      </c>
      <c r="G513" s="35" t="e">
        <f t="shared" si="15"/>
        <v>#DIV/0!</v>
      </c>
    </row>
    <row r="514" s="12" customFormat="1" ht="18.75" customHeight="1" spans="1:7">
      <c r="A514" s="20">
        <v>2080110</v>
      </c>
      <c r="B514" s="34" t="s">
        <v>428</v>
      </c>
      <c r="C514" s="21"/>
      <c r="D514" s="21"/>
      <c r="E514" s="21">
        <f>'[3]表二 (县区过渡表)'!C514</f>
        <v>0</v>
      </c>
      <c r="F514" s="35" t="e">
        <f t="shared" si="14"/>
        <v>#DIV/0!</v>
      </c>
      <c r="G514" s="35" t="e">
        <f t="shared" si="15"/>
        <v>#DIV/0!</v>
      </c>
    </row>
    <row r="515" ht="18.75" customHeight="1" spans="1:7">
      <c r="A515" s="20">
        <v>2080111</v>
      </c>
      <c r="B515" s="34" t="s">
        <v>429</v>
      </c>
      <c r="C515" s="21"/>
      <c r="D515" s="21"/>
      <c r="E515" s="21">
        <f>'[3]表二 (县区过渡表)'!C515</f>
        <v>0</v>
      </c>
      <c r="F515" s="35" t="e">
        <f t="shared" si="14"/>
        <v>#DIV/0!</v>
      </c>
      <c r="G515" s="35" t="e">
        <f t="shared" si="15"/>
        <v>#DIV/0!</v>
      </c>
    </row>
    <row r="516" ht="18.75" customHeight="1" spans="1:7">
      <c r="A516" s="20">
        <v>2080112</v>
      </c>
      <c r="B516" s="34" t="s">
        <v>430</v>
      </c>
      <c r="C516" s="21"/>
      <c r="D516" s="21"/>
      <c r="E516" s="21">
        <f>'[3]表二 (县区过渡表)'!C516</f>
        <v>0</v>
      </c>
      <c r="F516" s="35" t="e">
        <f t="shared" si="14"/>
        <v>#DIV/0!</v>
      </c>
      <c r="G516" s="35" t="e">
        <f t="shared" si="15"/>
        <v>#DIV/0!</v>
      </c>
    </row>
    <row r="517" ht="18.75" customHeight="1" spans="1:7">
      <c r="A517" s="20">
        <v>2080113</v>
      </c>
      <c r="B517" s="34" t="s">
        <v>431</v>
      </c>
      <c r="C517" s="21"/>
      <c r="D517" s="21"/>
      <c r="E517" s="21">
        <f>'[3]表二 (县区过渡表)'!C517</f>
        <v>0</v>
      </c>
      <c r="F517" s="35" t="e">
        <f t="shared" si="14"/>
        <v>#DIV/0!</v>
      </c>
      <c r="G517" s="35" t="e">
        <f t="shared" si="15"/>
        <v>#DIV/0!</v>
      </c>
    </row>
    <row r="518" ht="18.75" customHeight="1" spans="1:7">
      <c r="A518" s="20">
        <v>2080114</v>
      </c>
      <c r="B518" s="34" t="s">
        <v>432</v>
      </c>
      <c r="C518" s="21"/>
      <c r="D518" s="21"/>
      <c r="E518" s="21">
        <f>'[3]表二 (县区过渡表)'!C518</f>
        <v>0</v>
      </c>
      <c r="F518" s="35" t="e">
        <f t="shared" ref="F518:F581" si="16">E518/C518*100</f>
        <v>#DIV/0!</v>
      </c>
      <c r="G518" s="35" t="e">
        <f t="shared" ref="G518:G581" si="17">E518/D518*100</f>
        <v>#DIV/0!</v>
      </c>
    </row>
    <row r="519" ht="18.75" customHeight="1" spans="1:7">
      <c r="A519" s="20">
        <v>2080115</v>
      </c>
      <c r="B519" s="34" t="s">
        <v>433</v>
      </c>
      <c r="C519" s="21"/>
      <c r="D519" s="21"/>
      <c r="E519" s="21">
        <f>'[3]表二 (县区过渡表)'!C519</f>
        <v>0</v>
      </c>
      <c r="F519" s="35" t="e">
        <f t="shared" si="16"/>
        <v>#DIV/0!</v>
      </c>
      <c r="G519" s="35" t="e">
        <f t="shared" si="17"/>
        <v>#DIV/0!</v>
      </c>
    </row>
    <row r="520" ht="18.75" customHeight="1" spans="1:7">
      <c r="A520" s="20">
        <v>2080116</v>
      </c>
      <c r="B520" s="34" t="s">
        <v>434</v>
      </c>
      <c r="C520" s="21"/>
      <c r="D520" s="21"/>
      <c r="E520" s="21">
        <f>'[3]表二 (县区过渡表)'!C520</f>
        <v>0</v>
      </c>
      <c r="F520" s="35" t="e">
        <f t="shared" si="16"/>
        <v>#DIV/0!</v>
      </c>
      <c r="G520" s="35" t="e">
        <f t="shared" si="17"/>
        <v>#DIV/0!</v>
      </c>
    </row>
    <row r="521" ht="18.75" customHeight="1" spans="1:7">
      <c r="A521" s="20">
        <v>2080150</v>
      </c>
      <c r="B521" s="34" t="s">
        <v>106</v>
      </c>
      <c r="C521" s="21"/>
      <c r="D521" s="21"/>
      <c r="E521" s="21">
        <f>'[3]表二 (县区过渡表)'!C521</f>
        <v>0</v>
      </c>
      <c r="F521" s="35" t="e">
        <f t="shared" si="16"/>
        <v>#DIV/0!</v>
      </c>
      <c r="G521" s="35" t="e">
        <f t="shared" si="17"/>
        <v>#DIV/0!</v>
      </c>
    </row>
    <row r="522" ht="18.75" customHeight="1" spans="1:7">
      <c r="A522" s="20">
        <v>2080199</v>
      </c>
      <c r="B522" s="34" t="s">
        <v>435</v>
      </c>
      <c r="C522" s="21">
        <v>60</v>
      </c>
      <c r="D522" s="21">
        <v>55</v>
      </c>
      <c r="E522" s="21">
        <f>'[3]表二 (县区过渡表)'!C522</f>
        <v>190</v>
      </c>
      <c r="F522" s="35">
        <f t="shared" si="16"/>
        <v>316.666666666667</v>
      </c>
      <c r="G522" s="35">
        <f t="shared" si="17"/>
        <v>345.454545454545</v>
      </c>
    </row>
    <row r="523" ht="18.75" customHeight="1" spans="1:7">
      <c r="A523" s="20">
        <v>20802</v>
      </c>
      <c r="B523" s="34" t="s">
        <v>436</v>
      </c>
      <c r="C523" s="21">
        <f>SUM(C524:C530)</f>
        <v>31</v>
      </c>
      <c r="D523" s="21">
        <f>SUM(D524:D530)</f>
        <v>30</v>
      </c>
      <c r="E523" s="21">
        <f>'[3]表二 (县区过渡表)'!C523</f>
        <v>90</v>
      </c>
      <c r="F523" s="35">
        <f t="shared" si="16"/>
        <v>290.322580645161</v>
      </c>
      <c r="G523" s="35">
        <f t="shared" si="17"/>
        <v>300</v>
      </c>
    </row>
    <row r="524" ht="18.75" customHeight="1" spans="1:7">
      <c r="A524" s="20">
        <v>2080201</v>
      </c>
      <c r="B524" s="34" t="s">
        <v>97</v>
      </c>
      <c r="C524" s="21">
        <v>31</v>
      </c>
      <c r="D524" s="21">
        <v>30</v>
      </c>
      <c r="E524" s="21">
        <f>'[3]表二 (县区过渡表)'!C524</f>
        <v>0</v>
      </c>
      <c r="F524" s="35">
        <f t="shared" si="16"/>
        <v>0</v>
      </c>
      <c r="G524" s="35">
        <f t="shared" si="17"/>
        <v>0</v>
      </c>
    </row>
    <row r="525" ht="18.75" customHeight="1" spans="1:7">
      <c r="A525" s="20">
        <v>2080202</v>
      </c>
      <c r="B525" s="34" t="s">
        <v>98</v>
      </c>
      <c r="C525" s="21"/>
      <c r="D525" s="21"/>
      <c r="E525" s="21">
        <f>'[3]表二 (县区过渡表)'!C525</f>
        <v>0</v>
      </c>
      <c r="F525" s="35" t="e">
        <f t="shared" si="16"/>
        <v>#DIV/0!</v>
      </c>
      <c r="G525" s="35" t="e">
        <f t="shared" si="17"/>
        <v>#DIV/0!</v>
      </c>
    </row>
    <row r="526" ht="18.75" customHeight="1" spans="1:7">
      <c r="A526" s="20">
        <v>2080203</v>
      </c>
      <c r="B526" s="34" t="s">
        <v>99</v>
      </c>
      <c r="C526" s="21"/>
      <c r="D526" s="21"/>
      <c r="E526" s="21">
        <f>'[3]表二 (县区过渡表)'!C526</f>
        <v>0</v>
      </c>
      <c r="F526" s="35" t="e">
        <f t="shared" si="16"/>
        <v>#DIV/0!</v>
      </c>
      <c r="G526" s="35" t="e">
        <f t="shared" si="17"/>
        <v>#DIV/0!</v>
      </c>
    </row>
    <row r="527" ht="18.75" customHeight="1" spans="1:7">
      <c r="A527" s="20">
        <v>2080206</v>
      </c>
      <c r="B527" s="34" t="s">
        <v>437</v>
      </c>
      <c r="C527" s="21"/>
      <c r="D527" s="21"/>
      <c r="E527" s="21">
        <f>'[3]表二 (县区过渡表)'!C527</f>
        <v>0</v>
      </c>
      <c r="F527" s="35" t="e">
        <f t="shared" si="16"/>
        <v>#DIV/0!</v>
      </c>
      <c r="G527" s="35" t="e">
        <f t="shared" si="17"/>
        <v>#DIV/0!</v>
      </c>
    </row>
    <row r="528" ht="18.75" customHeight="1" spans="1:7">
      <c r="A528" s="20">
        <v>2080207</v>
      </c>
      <c r="B528" s="34" t="s">
        <v>438</v>
      </c>
      <c r="C528" s="21"/>
      <c r="D528" s="21"/>
      <c r="E528" s="21">
        <f>'[3]表二 (县区过渡表)'!C528</f>
        <v>0</v>
      </c>
      <c r="F528" s="35" t="e">
        <f t="shared" si="16"/>
        <v>#DIV/0!</v>
      </c>
      <c r="G528" s="35" t="e">
        <f t="shared" si="17"/>
        <v>#DIV/0!</v>
      </c>
    </row>
    <row r="529" ht="18.75" customHeight="1" spans="1:7">
      <c r="A529" s="20">
        <v>2080208</v>
      </c>
      <c r="B529" s="34" t="s">
        <v>439</v>
      </c>
      <c r="C529" s="21"/>
      <c r="D529" s="21"/>
      <c r="E529" s="21">
        <f>'[3]表二 (县区过渡表)'!C529</f>
        <v>0</v>
      </c>
      <c r="F529" s="35" t="e">
        <f t="shared" si="16"/>
        <v>#DIV/0!</v>
      </c>
      <c r="G529" s="35" t="e">
        <f t="shared" si="17"/>
        <v>#DIV/0!</v>
      </c>
    </row>
    <row r="530" ht="18.75" customHeight="1" spans="1:7">
      <c r="A530" s="20">
        <v>2080299</v>
      </c>
      <c r="B530" s="34" t="s">
        <v>440</v>
      </c>
      <c r="C530" s="21"/>
      <c r="D530" s="21"/>
      <c r="E530" s="21">
        <f>'[3]表二 (县区过渡表)'!C530</f>
        <v>90</v>
      </c>
      <c r="F530" s="35" t="e">
        <f t="shared" si="16"/>
        <v>#DIV/0!</v>
      </c>
      <c r="G530" s="35" t="e">
        <f t="shared" si="17"/>
        <v>#DIV/0!</v>
      </c>
    </row>
    <row r="531" ht="18.75" customHeight="1" spans="1:7">
      <c r="A531" s="20">
        <v>20804</v>
      </c>
      <c r="B531" s="34" t="s">
        <v>441</v>
      </c>
      <c r="C531" s="21">
        <f>C532</f>
        <v>0</v>
      </c>
      <c r="D531" s="21">
        <f>D532</f>
        <v>0</v>
      </c>
      <c r="E531" s="21">
        <f>'[3]表二 (县区过渡表)'!C531</f>
        <v>0</v>
      </c>
      <c r="F531" s="35" t="e">
        <f t="shared" si="16"/>
        <v>#DIV/0!</v>
      </c>
      <c r="G531" s="35" t="e">
        <f t="shared" si="17"/>
        <v>#DIV/0!</v>
      </c>
    </row>
    <row r="532" ht="18.75" customHeight="1" spans="1:7">
      <c r="A532" s="20">
        <v>2080402</v>
      </c>
      <c r="B532" s="34" t="s">
        <v>442</v>
      </c>
      <c r="C532" s="21"/>
      <c r="D532" s="21"/>
      <c r="E532" s="21">
        <f>'[3]表二 (县区过渡表)'!C532</f>
        <v>0</v>
      </c>
      <c r="F532" s="35" t="e">
        <f t="shared" si="16"/>
        <v>#DIV/0!</v>
      </c>
      <c r="G532" s="35" t="e">
        <f t="shared" si="17"/>
        <v>#DIV/0!</v>
      </c>
    </row>
    <row r="533" ht="18.75" customHeight="1" spans="1:7">
      <c r="A533" s="20">
        <v>20805</v>
      </c>
      <c r="B533" s="34" t="s">
        <v>443</v>
      </c>
      <c r="C533" s="21">
        <f>SUM(C534:C541)</f>
        <v>0</v>
      </c>
      <c r="D533" s="21">
        <f>SUM(D534:D541)</f>
        <v>0</v>
      </c>
      <c r="E533" s="21">
        <f>'[3]表二 (县区过渡表)'!C533</f>
        <v>258</v>
      </c>
      <c r="F533" s="35" t="e">
        <f t="shared" si="16"/>
        <v>#DIV/0!</v>
      </c>
      <c r="G533" s="35" t="e">
        <f t="shared" si="17"/>
        <v>#DIV/0!</v>
      </c>
    </row>
    <row r="534" ht="18.75" customHeight="1" spans="1:7">
      <c r="A534" s="20">
        <v>2080501</v>
      </c>
      <c r="B534" s="34" t="s">
        <v>444</v>
      </c>
      <c r="C534" s="21"/>
      <c r="D534" s="21"/>
      <c r="E534" s="21">
        <f>'[3]表二 (县区过渡表)'!C534</f>
        <v>0</v>
      </c>
      <c r="F534" s="35" t="e">
        <f t="shared" si="16"/>
        <v>#DIV/0!</v>
      </c>
      <c r="G534" s="35" t="e">
        <f t="shared" si="17"/>
        <v>#DIV/0!</v>
      </c>
    </row>
    <row r="535" ht="18.75" customHeight="1" spans="1:7">
      <c r="A535" s="20">
        <v>2080502</v>
      </c>
      <c r="B535" s="34" t="s">
        <v>445</v>
      </c>
      <c r="C535" s="21"/>
      <c r="D535" s="21"/>
      <c r="E535" s="21">
        <f>'[3]表二 (县区过渡表)'!C535</f>
        <v>0</v>
      </c>
      <c r="F535" s="35" t="e">
        <f t="shared" si="16"/>
        <v>#DIV/0!</v>
      </c>
      <c r="G535" s="35" t="e">
        <f t="shared" si="17"/>
        <v>#DIV/0!</v>
      </c>
    </row>
    <row r="536" ht="18.75" customHeight="1" spans="1:7">
      <c r="A536" s="20">
        <v>2080503</v>
      </c>
      <c r="B536" s="34" t="s">
        <v>446</v>
      </c>
      <c r="C536" s="21"/>
      <c r="D536" s="21"/>
      <c r="E536" s="21">
        <f>'[3]表二 (县区过渡表)'!C536</f>
        <v>0</v>
      </c>
      <c r="F536" s="35" t="e">
        <f t="shared" si="16"/>
        <v>#DIV/0!</v>
      </c>
      <c r="G536" s="35" t="e">
        <f t="shared" si="17"/>
        <v>#DIV/0!</v>
      </c>
    </row>
    <row r="537" ht="18.75" customHeight="1" spans="1:7">
      <c r="A537" s="20">
        <v>2080505</v>
      </c>
      <c r="B537" s="34" t="s">
        <v>447</v>
      </c>
      <c r="C537" s="21"/>
      <c r="D537" s="21"/>
      <c r="E537" s="21">
        <f>'[3]表二 (县区过渡表)'!C537</f>
        <v>258</v>
      </c>
      <c r="F537" s="35" t="e">
        <f t="shared" si="16"/>
        <v>#DIV/0!</v>
      </c>
      <c r="G537" s="35" t="e">
        <f t="shared" si="17"/>
        <v>#DIV/0!</v>
      </c>
    </row>
    <row r="538" ht="18.75" customHeight="1" spans="1:7">
      <c r="A538" s="20">
        <v>2080506</v>
      </c>
      <c r="B538" s="34" t="s">
        <v>448</v>
      </c>
      <c r="C538" s="21"/>
      <c r="D538" s="21"/>
      <c r="E538" s="21">
        <f>'[3]表二 (县区过渡表)'!C538</f>
        <v>0</v>
      </c>
      <c r="F538" s="35" t="e">
        <f t="shared" si="16"/>
        <v>#DIV/0!</v>
      </c>
      <c r="G538" s="35" t="e">
        <f t="shared" si="17"/>
        <v>#DIV/0!</v>
      </c>
    </row>
    <row r="539" ht="18.75" customHeight="1" spans="1:7">
      <c r="A539" s="20">
        <v>2080507</v>
      </c>
      <c r="B539" s="34" t="s">
        <v>449</v>
      </c>
      <c r="C539" s="21"/>
      <c r="D539" s="21"/>
      <c r="E539" s="21">
        <f>'[3]表二 (县区过渡表)'!C539</f>
        <v>0</v>
      </c>
      <c r="F539" s="35" t="e">
        <f t="shared" si="16"/>
        <v>#DIV/0!</v>
      </c>
      <c r="G539" s="35" t="e">
        <f t="shared" si="17"/>
        <v>#DIV/0!</v>
      </c>
    </row>
    <row r="540" ht="18.75" customHeight="1" spans="1:7">
      <c r="A540" s="20">
        <v>2080508</v>
      </c>
      <c r="B540" s="34" t="s">
        <v>450</v>
      </c>
      <c r="C540" s="21"/>
      <c r="D540" s="21"/>
      <c r="E540" s="21">
        <f>'[3]表二 (县区过渡表)'!C540</f>
        <v>0</v>
      </c>
      <c r="F540" s="35" t="e">
        <f t="shared" si="16"/>
        <v>#DIV/0!</v>
      </c>
      <c r="G540" s="35" t="e">
        <f t="shared" si="17"/>
        <v>#DIV/0!</v>
      </c>
    </row>
    <row r="541" ht="18.75" customHeight="1" spans="1:7">
      <c r="A541" s="20">
        <v>2080599</v>
      </c>
      <c r="B541" s="34" t="s">
        <v>451</v>
      </c>
      <c r="C541" s="21"/>
      <c r="D541" s="21"/>
      <c r="E541" s="21">
        <f>'[3]表二 (县区过渡表)'!C541</f>
        <v>0</v>
      </c>
      <c r="F541" s="35" t="e">
        <f t="shared" si="16"/>
        <v>#DIV/0!</v>
      </c>
      <c r="G541" s="35" t="e">
        <f t="shared" si="17"/>
        <v>#DIV/0!</v>
      </c>
    </row>
    <row r="542" ht="18.75" customHeight="1" spans="1:7">
      <c r="A542" s="20">
        <v>20806</v>
      </c>
      <c r="B542" s="34" t="s">
        <v>452</v>
      </c>
      <c r="C542" s="21">
        <f>SUM(C543:C545)</f>
        <v>0</v>
      </c>
      <c r="D542" s="21">
        <f>SUM(D543:D545)</f>
        <v>0</v>
      </c>
      <c r="E542" s="21">
        <f>'[3]表二 (县区过渡表)'!C542</f>
        <v>0</v>
      </c>
      <c r="F542" s="35" t="e">
        <f t="shared" si="16"/>
        <v>#DIV/0!</v>
      </c>
      <c r="G542" s="35" t="e">
        <f t="shared" si="17"/>
        <v>#DIV/0!</v>
      </c>
    </row>
    <row r="543" ht="18.75" customHeight="1" spans="1:7">
      <c r="A543" s="20">
        <v>2080601</v>
      </c>
      <c r="B543" s="34" t="s">
        <v>453</v>
      </c>
      <c r="C543" s="21"/>
      <c r="D543" s="21"/>
      <c r="E543" s="21">
        <f>'[3]表二 (县区过渡表)'!C543</f>
        <v>0</v>
      </c>
      <c r="F543" s="35" t="e">
        <f t="shared" si="16"/>
        <v>#DIV/0!</v>
      </c>
      <c r="G543" s="35" t="e">
        <f t="shared" si="17"/>
        <v>#DIV/0!</v>
      </c>
    </row>
    <row r="544" ht="18.75" customHeight="1" spans="1:7">
      <c r="A544" s="20">
        <v>2080602</v>
      </c>
      <c r="B544" s="34" t="s">
        <v>454</v>
      </c>
      <c r="C544" s="21"/>
      <c r="D544" s="21"/>
      <c r="E544" s="21">
        <f>'[3]表二 (县区过渡表)'!C544</f>
        <v>0</v>
      </c>
      <c r="F544" s="35" t="e">
        <f t="shared" si="16"/>
        <v>#DIV/0!</v>
      </c>
      <c r="G544" s="35" t="e">
        <f t="shared" si="17"/>
        <v>#DIV/0!</v>
      </c>
    </row>
    <row r="545" ht="18.75" customHeight="1" spans="1:7">
      <c r="A545" s="20">
        <v>2080699</v>
      </c>
      <c r="B545" s="34" t="s">
        <v>455</v>
      </c>
      <c r="C545" s="21"/>
      <c r="D545" s="21"/>
      <c r="E545" s="21">
        <f>'[3]表二 (县区过渡表)'!C545</f>
        <v>0</v>
      </c>
      <c r="F545" s="35" t="e">
        <f t="shared" si="16"/>
        <v>#DIV/0!</v>
      </c>
      <c r="G545" s="35" t="e">
        <f t="shared" si="17"/>
        <v>#DIV/0!</v>
      </c>
    </row>
    <row r="546" ht="18.75" customHeight="1" spans="1:7">
      <c r="A546" s="20">
        <v>20807</v>
      </c>
      <c r="B546" s="34" t="s">
        <v>456</v>
      </c>
      <c r="C546" s="21">
        <f>SUM(C547:C555)</f>
        <v>487</v>
      </c>
      <c r="D546" s="21">
        <f>SUM(D547:D555)</f>
        <v>0</v>
      </c>
      <c r="E546" s="21">
        <f>'[3]表二 (县区过渡表)'!C546</f>
        <v>0</v>
      </c>
      <c r="F546" s="35">
        <f t="shared" si="16"/>
        <v>0</v>
      </c>
      <c r="G546" s="35" t="e">
        <f t="shared" si="17"/>
        <v>#DIV/0!</v>
      </c>
    </row>
    <row r="547" ht="18.75" customHeight="1" spans="1:7">
      <c r="A547" s="20">
        <v>2080701</v>
      </c>
      <c r="B547" s="34" t="s">
        <v>457</v>
      </c>
      <c r="C547" s="21"/>
      <c r="D547" s="21"/>
      <c r="E547" s="21">
        <f>'[3]表二 (县区过渡表)'!C547</f>
        <v>0</v>
      </c>
      <c r="F547" s="35" t="e">
        <f t="shared" si="16"/>
        <v>#DIV/0!</v>
      </c>
      <c r="G547" s="35" t="e">
        <f t="shared" si="17"/>
        <v>#DIV/0!</v>
      </c>
    </row>
    <row r="548" ht="18.75" customHeight="1" spans="1:7">
      <c r="A548" s="20">
        <v>2080702</v>
      </c>
      <c r="B548" s="34" t="s">
        <v>458</v>
      </c>
      <c r="C548" s="21"/>
      <c r="D548" s="21"/>
      <c r="E548" s="21">
        <f>'[3]表二 (县区过渡表)'!C548</f>
        <v>0</v>
      </c>
      <c r="F548" s="35" t="e">
        <f t="shared" si="16"/>
        <v>#DIV/0!</v>
      </c>
      <c r="G548" s="35" t="e">
        <f t="shared" si="17"/>
        <v>#DIV/0!</v>
      </c>
    </row>
    <row r="549" ht="18.75" customHeight="1" spans="1:7">
      <c r="A549" s="20">
        <v>2080704</v>
      </c>
      <c r="B549" s="34" t="s">
        <v>459</v>
      </c>
      <c r="C549" s="21"/>
      <c r="D549" s="21"/>
      <c r="E549" s="21">
        <f>'[3]表二 (县区过渡表)'!C549</f>
        <v>0</v>
      </c>
      <c r="F549" s="35" t="e">
        <f t="shared" si="16"/>
        <v>#DIV/0!</v>
      </c>
      <c r="G549" s="35" t="e">
        <f t="shared" si="17"/>
        <v>#DIV/0!</v>
      </c>
    </row>
    <row r="550" ht="18.75" customHeight="1" spans="1:7">
      <c r="A550" s="20">
        <v>2080705</v>
      </c>
      <c r="B550" s="34" t="s">
        <v>460</v>
      </c>
      <c r="C550" s="21"/>
      <c r="D550" s="21"/>
      <c r="E550" s="21">
        <f>'[3]表二 (县区过渡表)'!C550</f>
        <v>0</v>
      </c>
      <c r="F550" s="35" t="e">
        <f t="shared" si="16"/>
        <v>#DIV/0!</v>
      </c>
      <c r="G550" s="35" t="e">
        <f t="shared" si="17"/>
        <v>#DIV/0!</v>
      </c>
    </row>
    <row r="551" ht="18.75" customHeight="1" spans="1:7">
      <c r="A551" s="20">
        <v>2080709</v>
      </c>
      <c r="B551" s="34" t="s">
        <v>461</v>
      </c>
      <c r="C551" s="21"/>
      <c r="D551" s="21"/>
      <c r="E551" s="21">
        <f>'[3]表二 (县区过渡表)'!C551</f>
        <v>0</v>
      </c>
      <c r="F551" s="35" t="e">
        <f t="shared" si="16"/>
        <v>#DIV/0!</v>
      </c>
      <c r="G551" s="35" t="e">
        <f t="shared" si="17"/>
        <v>#DIV/0!</v>
      </c>
    </row>
    <row r="552" ht="18.75" customHeight="1" spans="1:7">
      <c r="A552" s="20">
        <v>2080711</v>
      </c>
      <c r="B552" s="34" t="s">
        <v>462</v>
      </c>
      <c r="C552" s="21"/>
      <c r="D552" s="21"/>
      <c r="E552" s="21">
        <f>'[3]表二 (县区过渡表)'!C552</f>
        <v>0</v>
      </c>
      <c r="F552" s="35" t="e">
        <f t="shared" si="16"/>
        <v>#DIV/0!</v>
      </c>
      <c r="G552" s="35" t="e">
        <f t="shared" si="17"/>
        <v>#DIV/0!</v>
      </c>
    </row>
    <row r="553" ht="18.75" customHeight="1" spans="1:7">
      <c r="A553" s="20">
        <v>2080712</v>
      </c>
      <c r="B553" s="34" t="s">
        <v>463</v>
      </c>
      <c r="C553" s="21"/>
      <c r="D553" s="21"/>
      <c r="E553" s="21">
        <f>'[3]表二 (县区过渡表)'!C553</f>
        <v>0</v>
      </c>
      <c r="F553" s="35" t="e">
        <f t="shared" si="16"/>
        <v>#DIV/0!</v>
      </c>
      <c r="G553" s="35" t="e">
        <f t="shared" si="17"/>
        <v>#DIV/0!</v>
      </c>
    </row>
    <row r="554" ht="18.75" customHeight="1" spans="1:7">
      <c r="A554" s="20">
        <v>2080713</v>
      </c>
      <c r="B554" s="34" t="s">
        <v>464</v>
      </c>
      <c r="C554" s="21"/>
      <c r="D554" s="21"/>
      <c r="E554" s="21">
        <f>'[3]表二 (县区过渡表)'!C554</f>
        <v>0</v>
      </c>
      <c r="F554" s="35" t="e">
        <f t="shared" si="16"/>
        <v>#DIV/0!</v>
      </c>
      <c r="G554" s="35" t="e">
        <f t="shared" si="17"/>
        <v>#DIV/0!</v>
      </c>
    </row>
    <row r="555" ht="18.75" customHeight="1" spans="1:7">
      <c r="A555" s="20">
        <v>2080799</v>
      </c>
      <c r="B555" s="34" t="s">
        <v>465</v>
      </c>
      <c r="C555" s="21">
        <v>487</v>
      </c>
      <c r="D555" s="21"/>
      <c r="E555" s="21">
        <f>'[3]表二 (县区过渡表)'!C555</f>
        <v>0</v>
      </c>
      <c r="F555" s="35">
        <f t="shared" si="16"/>
        <v>0</v>
      </c>
      <c r="G555" s="35" t="e">
        <f t="shared" si="17"/>
        <v>#DIV/0!</v>
      </c>
    </row>
    <row r="556" ht="18.75" customHeight="1" spans="1:7">
      <c r="A556" s="20">
        <v>20808</v>
      </c>
      <c r="B556" s="34" t="s">
        <v>466</v>
      </c>
      <c r="C556" s="21">
        <f>SUM(C557:C564)</f>
        <v>0</v>
      </c>
      <c r="D556" s="21">
        <f>SUM(D557:D564)</f>
        <v>0</v>
      </c>
      <c r="E556" s="21">
        <f>'[3]表二 (县区过渡表)'!C556</f>
        <v>0</v>
      </c>
      <c r="F556" s="35" t="e">
        <f t="shared" si="16"/>
        <v>#DIV/0!</v>
      </c>
      <c r="G556" s="35" t="e">
        <f t="shared" si="17"/>
        <v>#DIV/0!</v>
      </c>
    </row>
    <row r="557" ht="18.75" customHeight="1" spans="1:7">
      <c r="A557" s="20">
        <v>2080801</v>
      </c>
      <c r="B557" s="34" t="s">
        <v>467</v>
      </c>
      <c r="C557" s="21"/>
      <c r="D557" s="21"/>
      <c r="E557" s="21">
        <f>'[3]表二 (县区过渡表)'!C557</f>
        <v>0</v>
      </c>
      <c r="F557" s="35" t="e">
        <f t="shared" si="16"/>
        <v>#DIV/0!</v>
      </c>
      <c r="G557" s="35" t="e">
        <f t="shared" si="17"/>
        <v>#DIV/0!</v>
      </c>
    </row>
    <row r="558" ht="18.75" customHeight="1" spans="1:7">
      <c r="A558" s="20">
        <v>2080802</v>
      </c>
      <c r="B558" s="34" t="s">
        <v>468</v>
      </c>
      <c r="C558" s="21"/>
      <c r="D558" s="21"/>
      <c r="E558" s="21">
        <f>'[3]表二 (县区过渡表)'!C558</f>
        <v>0</v>
      </c>
      <c r="F558" s="35" t="e">
        <f t="shared" si="16"/>
        <v>#DIV/0!</v>
      </c>
      <c r="G558" s="35" t="e">
        <f t="shared" si="17"/>
        <v>#DIV/0!</v>
      </c>
    </row>
    <row r="559" ht="18.75" customHeight="1" spans="1:7">
      <c r="A559" s="20">
        <v>2080803</v>
      </c>
      <c r="B559" s="34" t="s">
        <v>469</v>
      </c>
      <c r="C559" s="21"/>
      <c r="D559" s="21"/>
      <c r="E559" s="21">
        <f>'[3]表二 (县区过渡表)'!C559</f>
        <v>0</v>
      </c>
      <c r="F559" s="35" t="e">
        <f t="shared" si="16"/>
        <v>#DIV/0!</v>
      </c>
      <c r="G559" s="35" t="e">
        <f t="shared" si="17"/>
        <v>#DIV/0!</v>
      </c>
    </row>
    <row r="560" ht="18.75" customHeight="1" spans="1:7">
      <c r="A560" s="20">
        <v>2080805</v>
      </c>
      <c r="B560" s="34" t="s">
        <v>470</v>
      </c>
      <c r="C560" s="21"/>
      <c r="D560" s="21"/>
      <c r="E560" s="21">
        <f>'[3]表二 (县区过渡表)'!C560</f>
        <v>0</v>
      </c>
      <c r="F560" s="35" t="e">
        <f t="shared" si="16"/>
        <v>#DIV/0!</v>
      </c>
      <c r="G560" s="35" t="e">
        <f t="shared" si="17"/>
        <v>#DIV/0!</v>
      </c>
    </row>
    <row r="561" ht="18.75" customHeight="1" spans="1:7">
      <c r="A561" s="20">
        <v>2080806</v>
      </c>
      <c r="B561" s="34" t="s">
        <v>471</v>
      </c>
      <c r="C561" s="21"/>
      <c r="D561" s="21"/>
      <c r="E561" s="21">
        <f>'[3]表二 (县区过渡表)'!C561</f>
        <v>0</v>
      </c>
      <c r="F561" s="35" t="e">
        <f t="shared" si="16"/>
        <v>#DIV/0!</v>
      </c>
      <c r="G561" s="35" t="e">
        <f t="shared" si="17"/>
        <v>#DIV/0!</v>
      </c>
    </row>
    <row r="562" ht="18.75" customHeight="1" spans="1:7">
      <c r="A562" s="20">
        <v>2080807</v>
      </c>
      <c r="B562" s="34" t="s">
        <v>472</v>
      </c>
      <c r="C562" s="21"/>
      <c r="D562" s="21"/>
      <c r="E562" s="21">
        <f>'[3]表二 (县区过渡表)'!C562</f>
        <v>0</v>
      </c>
      <c r="F562" s="35" t="e">
        <f t="shared" si="16"/>
        <v>#DIV/0!</v>
      </c>
      <c r="G562" s="35" t="e">
        <f t="shared" si="17"/>
        <v>#DIV/0!</v>
      </c>
    </row>
    <row r="563" ht="18.75" customHeight="1" spans="1:7">
      <c r="A563" s="20">
        <v>2080808</v>
      </c>
      <c r="B563" s="34" t="s">
        <v>473</v>
      </c>
      <c r="C563" s="21"/>
      <c r="D563" s="21"/>
      <c r="E563" s="21">
        <f>'[3]表二 (县区过渡表)'!C563</f>
        <v>0</v>
      </c>
      <c r="F563" s="35" t="e">
        <f t="shared" si="16"/>
        <v>#DIV/0!</v>
      </c>
      <c r="G563" s="35" t="e">
        <f t="shared" si="17"/>
        <v>#DIV/0!</v>
      </c>
    </row>
    <row r="564" ht="18.75" customHeight="1" spans="1:7">
      <c r="A564" s="20">
        <v>2080899</v>
      </c>
      <c r="B564" s="34" t="s">
        <v>474</v>
      </c>
      <c r="C564" s="21"/>
      <c r="D564" s="21"/>
      <c r="E564" s="21">
        <f>'[3]表二 (县区过渡表)'!C564</f>
        <v>0</v>
      </c>
      <c r="F564" s="35" t="e">
        <f t="shared" si="16"/>
        <v>#DIV/0!</v>
      </c>
      <c r="G564" s="35" t="e">
        <f t="shared" si="17"/>
        <v>#DIV/0!</v>
      </c>
    </row>
    <row r="565" ht="18.75" customHeight="1" spans="1:7">
      <c r="A565" s="20">
        <v>20809</v>
      </c>
      <c r="B565" s="34" t="s">
        <v>475</v>
      </c>
      <c r="C565" s="21">
        <f>SUM(C566:C571)</f>
        <v>0</v>
      </c>
      <c r="D565" s="21">
        <f>SUM(D566:D571)</f>
        <v>0</v>
      </c>
      <c r="E565" s="21">
        <f>'[3]表二 (县区过渡表)'!C565</f>
        <v>0</v>
      </c>
      <c r="F565" s="35" t="e">
        <f t="shared" si="16"/>
        <v>#DIV/0!</v>
      </c>
      <c r="G565" s="35" t="e">
        <f t="shared" si="17"/>
        <v>#DIV/0!</v>
      </c>
    </row>
    <row r="566" ht="18.75" customHeight="1" spans="1:7">
      <c r="A566" s="20">
        <v>2080901</v>
      </c>
      <c r="B566" s="34" t="s">
        <v>476</v>
      </c>
      <c r="C566" s="44"/>
      <c r="D566" s="44"/>
      <c r="E566" s="21">
        <f>'[3]表二 (县区过渡表)'!C566</f>
        <v>0</v>
      </c>
      <c r="F566" s="35" t="e">
        <f t="shared" si="16"/>
        <v>#DIV/0!</v>
      </c>
      <c r="G566" s="35" t="e">
        <f t="shared" si="17"/>
        <v>#DIV/0!</v>
      </c>
    </row>
    <row r="567" ht="18.75" customHeight="1" spans="1:7">
      <c r="A567" s="20">
        <v>2080902</v>
      </c>
      <c r="B567" s="34" t="s">
        <v>477</v>
      </c>
      <c r="C567" s="21"/>
      <c r="D567" s="21"/>
      <c r="E567" s="21">
        <f>'[3]表二 (县区过渡表)'!C567</f>
        <v>0</v>
      </c>
      <c r="F567" s="35" t="e">
        <f t="shared" si="16"/>
        <v>#DIV/0!</v>
      </c>
      <c r="G567" s="35" t="e">
        <f t="shared" si="17"/>
        <v>#DIV/0!</v>
      </c>
    </row>
    <row r="568" ht="18.75" customHeight="1" spans="1:7">
      <c r="A568" s="20">
        <v>2080903</v>
      </c>
      <c r="B568" s="34" t="s">
        <v>478</v>
      </c>
      <c r="C568" s="21"/>
      <c r="D568" s="21"/>
      <c r="E568" s="21">
        <f>'[3]表二 (县区过渡表)'!C568</f>
        <v>0</v>
      </c>
      <c r="F568" s="35" t="e">
        <f t="shared" si="16"/>
        <v>#DIV/0!</v>
      </c>
      <c r="G568" s="35" t="e">
        <f t="shared" si="17"/>
        <v>#DIV/0!</v>
      </c>
    </row>
    <row r="569" ht="18.75" customHeight="1" spans="1:7">
      <c r="A569" s="20">
        <v>2080904</v>
      </c>
      <c r="B569" s="34" t="s">
        <v>479</v>
      </c>
      <c r="C569" s="21"/>
      <c r="D569" s="21"/>
      <c r="E569" s="21">
        <f>'[3]表二 (县区过渡表)'!C569</f>
        <v>0</v>
      </c>
      <c r="F569" s="35" t="e">
        <f t="shared" si="16"/>
        <v>#DIV/0!</v>
      </c>
      <c r="G569" s="35" t="e">
        <f t="shared" si="17"/>
        <v>#DIV/0!</v>
      </c>
    </row>
    <row r="570" ht="18.75" customHeight="1" spans="1:7">
      <c r="A570" s="20">
        <v>2080905</v>
      </c>
      <c r="B570" s="34" t="s">
        <v>480</v>
      </c>
      <c r="C570" s="21"/>
      <c r="D570" s="21"/>
      <c r="E570" s="21">
        <f>'[3]表二 (县区过渡表)'!C570</f>
        <v>0</v>
      </c>
      <c r="F570" s="35" t="e">
        <f t="shared" si="16"/>
        <v>#DIV/0!</v>
      </c>
      <c r="G570" s="35" t="e">
        <f t="shared" si="17"/>
        <v>#DIV/0!</v>
      </c>
    </row>
    <row r="571" ht="18.75" customHeight="1" spans="1:7">
      <c r="A571" s="20">
        <v>2080999</v>
      </c>
      <c r="B571" s="34" t="s">
        <v>481</v>
      </c>
      <c r="C571" s="21"/>
      <c r="D571" s="21"/>
      <c r="E571" s="21">
        <f>'[3]表二 (县区过渡表)'!C571</f>
        <v>0</v>
      </c>
      <c r="F571" s="35" t="e">
        <f t="shared" si="16"/>
        <v>#DIV/0!</v>
      </c>
      <c r="G571" s="35" t="e">
        <f t="shared" si="17"/>
        <v>#DIV/0!</v>
      </c>
    </row>
    <row r="572" ht="18.75" customHeight="1" spans="1:7">
      <c r="A572" s="20">
        <v>20810</v>
      </c>
      <c r="B572" s="34" t="s">
        <v>482</v>
      </c>
      <c r="C572" s="21">
        <f>SUM(C573:C579)</f>
        <v>0</v>
      </c>
      <c r="D572" s="21">
        <f>SUM(D573:D579)</f>
        <v>0</v>
      </c>
      <c r="E572" s="21">
        <f>'[3]表二 (县区过渡表)'!C572</f>
        <v>0</v>
      </c>
      <c r="F572" s="35" t="e">
        <f t="shared" si="16"/>
        <v>#DIV/0!</v>
      </c>
      <c r="G572" s="35" t="e">
        <f t="shared" si="17"/>
        <v>#DIV/0!</v>
      </c>
    </row>
    <row r="573" ht="18.75" customHeight="1" spans="1:7">
      <c r="A573" s="20">
        <v>2081001</v>
      </c>
      <c r="B573" s="34" t="s">
        <v>483</v>
      </c>
      <c r="C573" s="44"/>
      <c r="D573" s="44"/>
      <c r="E573" s="21">
        <f>'[3]表二 (县区过渡表)'!C573</f>
        <v>0</v>
      </c>
      <c r="F573" s="35" t="e">
        <f t="shared" si="16"/>
        <v>#DIV/0!</v>
      </c>
      <c r="G573" s="35" t="e">
        <f t="shared" si="17"/>
        <v>#DIV/0!</v>
      </c>
    </row>
    <row r="574" ht="18.75" customHeight="1" spans="1:7">
      <c r="A574" s="20">
        <v>2081002</v>
      </c>
      <c r="B574" s="34" t="s">
        <v>484</v>
      </c>
      <c r="C574" s="44"/>
      <c r="D574" s="44"/>
      <c r="E574" s="21">
        <f>'[3]表二 (县区过渡表)'!C574</f>
        <v>0</v>
      </c>
      <c r="F574" s="35" t="e">
        <f t="shared" si="16"/>
        <v>#DIV/0!</v>
      </c>
      <c r="G574" s="35" t="e">
        <f t="shared" si="17"/>
        <v>#DIV/0!</v>
      </c>
    </row>
    <row r="575" ht="18.75" customHeight="1" spans="1:7">
      <c r="A575" s="20">
        <v>2081003</v>
      </c>
      <c r="B575" s="34" t="s">
        <v>485</v>
      </c>
      <c r="C575" s="21"/>
      <c r="D575" s="21"/>
      <c r="E575" s="21">
        <f>'[3]表二 (县区过渡表)'!C575</f>
        <v>0</v>
      </c>
      <c r="F575" s="35" t="e">
        <f t="shared" si="16"/>
        <v>#DIV/0!</v>
      </c>
      <c r="G575" s="35" t="e">
        <f t="shared" si="17"/>
        <v>#DIV/0!</v>
      </c>
    </row>
    <row r="576" ht="18.75" customHeight="1" spans="1:7">
      <c r="A576" s="20">
        <v>2081004</v>
      </c>
      <c r="B576" s="34" t="s">
        <v>486</v>
      </c>
      <c r="C576" s="21"/>
      <c r="D576" s="21"/>
      <c r="E576" s="21">
        <f>'[3]表二 (县区过渡表)'!C576</f>
        <v>0</v>
      </c>
      <c r="F576" s="35" t="e">
        <f t="shared" si="16"/>
        <v>#DIV/0!</v>
      </c>
      <c r="G576" s="35" t="e">
        <f t="shared" si="17"/>
        <v>#DIV/0!</v>
      </c>
    </row>
    <row r="577" ht="18.75" customHeight="1" spans="1:7">
      <c r="A577" s="20">
        <v>2081005</v>
      </c>
      <c r="B577" s="34" t="s">
        <v>487</v>
      </c>
      <c r="C577" s="21"/>
      <c r="D577" s="21"/>
      <c r="E577" s="21">
        <f>'[3]表二 (县区过渡表)'!C577</f>
        <v>0</v>
      </c>
      <c r="F577" s="35" t="e">
        <f t="shared" si="16"/>
        <v>#DIV/0!</v>
      </c>
      <c r="G577" s="35" t="e">
        <f t="shared" si="17"/>
        <v>#DIV/0!</v>
      </c>
    </row>
    <row r="578" ht="18.75" customHeight="1" spans="1:7">
      <c r="A578" s="20">
        <v>2081006</v>
      </c>
      <c r="B578" s="34" t="s">
        <v>488</v>
      </c>
      <c r="C578" s="21"/>
      <c r="D578" s="21"/>
      <c r="E578" s="21">
        <f>'[3]表二 (县区过渡表)'!C578</f>
        <v>0</v>
      </c>
      <c r="F578" s="35" t="e">
        <f t="shared" si="16"/>
        <v>#DIV/0!</v>
      </c>
      <c r="G578" s="35" t="e">
        <f t="shared" si="17"/>
        <v>#DIV/0!</v>
      </c>
    </row>
    <row r="579" ht="18.75" customHeight="1" spans="1:7">
      <c r="A579" s="20">
        <v>2081099</v>
      </c>
      <c r="B579" s="34" t="s">
        <v>489</v>
      </c>
      <c r="C579" s="21"/>
      <c r="D579" s="21"/>
      <c r="E579" s="21">
        <f>'[3]表二 (县区过渡表)'!C579</f>
        <v>0</v>
      </c>
      <c r="F579" s="35" t="e">
        <f t="shared" si="16"/>
        <v>#DIV/0!</v>
      </c>
      <c r="G579" s="35" t="e">
        <f t="shared" si="17"/>
        <v>#DIV/0!</v>
      </c>
    </row>
    <row r="580" ht="18.75" customHeight="1" spans="1:7">
      <c r="A580" s="20">
        <v>20811</v>
      </c>
      <c r="B580" s="34" t="s">
        <v>490</v>
      </c>
      <c r="C580" s="21">
        <f>SUM(C581:C588)</f>
        <v>0</v>
      </c>
      <c r="D580" s="21">
        <f>SUM(D581:D588)</f>
        <v>0</v>
      </c>
      <c r="E580" s="21">
        <f>'[3]表二 (县区过渡表)'!C580</f>
        <v>0</v>
      </c>
      <c r="F580" s="35" t="e">
        <f t="shared" si="16"/>
        <v>#DIV/0!</v>
      </c>
      <c r="G580" s="35" t="e">
        <f t="shared" si="17"/>
        <v>#DIV/0!</v>
      </c>
    </row>
    <row r="581" ht="18.75" customHeight="1" spans="1:7">
      <c r="A581" s="20">
        <v>2081101</v>
      </c>
      <c r="B581" s="34" t="s">
        <v>97</v>
      </c>
      <c r="C581" s="21"/>
      <c r="D581" s="21"/>
      <c r="E581" s="21">
        <f>'[3]表二 (县区过渡表)'!C581</f>
        <v>0</v>
      </c>
      <c r="F581" s="35" t="e">
        <f t="shared" si="16"/>
        <v>#DIV/0!</v>
      </c>
      <c r="G581" s="35" t="e">
        <f t="shared" si="17"/>
        <v>#DIV/0!</v>
      </c>
    </row>
    <row r="582" ht="18.75" customHeight="1" spans="1:7">
      <c r="A582" s="20">
        <v>2081102</v>
      </c>
      <c r="B582" s="34" t="s">
        <v>98</v>
      </c>
      <c r="C582" s="21"/>
      <c r="D582" s="21"/>
      <c r="E582" s="21">
        <f>'[3]表二 (县区过渡表)'!C582</f>
        <v>0</v>
      </c>
      <c r="F582" s="35" t="e">
        <f t="shared" ref="F582:F645" si="18">E582/C582*100</f>
        <v>#DIV/0!</v>
      </c>
      <c r="G582" s="35" t="e">
        <f t="shared" ref="G582:G645" si="19">E582/D582*100</f>
        <v>#DIV/0!</v>
      </c>
    </row>
    <row r="583" ht="18.75" customHeight="1" spans="1:7">
      <c r="A583" s="20">
        <v>2081103</v>
      </c>
      <c r="B583" s="34" t="s">
        <v>99</v>
      </c>
      <c r="C583" s="21"/>
      <c r="D583" s="21"/>
      <c r="E583" s="21">
        <f>'[3]表二 (县区过渡表)'!C583</f>
        <v>0</v>
      </c>
      <c r="F583" s="35" t="e">
        <f t="shared" si="18"/>
        <v>#DIV/0!</v>
      </c>
      <c r="G583" s="35" t="e">
        <f t="shared" si="19"/>
        <v>#DIV/0!</v>
      </c>
    </row>
    <row r="584" ht="18.75" customHeight="1" spans="1:7">
      <c r="A584" s="20">
        <v>2081104</v>
      </c>
      <c r="B584" s="34" t="s">
        <v>491</v>
      </c>
      <c r="C584" s="21"/>
      <c r="D584" s="21"/>
      <c r="E584" s="21">
        <f>'[3]表二 (县区过渡表)'!C584</f>
        <v>0</v>
      </c>
      <c r="F584" s="35" t="e">
        <f t="shared" si="18"/>
        <v>#DIV/0!</v>
      </c>
      <c r="G584" s="35" t="e">
        <f t="shared" si="19"/>
        <v>#DIV/0!</v>
      </c>
    </row>
    <row r="585" ht="18.75" customHeight="1" spans="1:7">
      <c r="A585" s="20">
        <v>2081105</v>
      </c>
      <c r="B585" s="34" t="s">
        <v>492</v>
      </c>
      <c r="C585" s="21"/>
      <c r="D585" s="21"/>
      <c r="E585" s="21">
        <f>'[3]表二 (县区过渡表)'!C585</f>
        <v>0</v>
      </c>
      <c r="F585" s="35" t="e">
        <f t="shared" si="18"/>
        <v>#DIV/0!</v>
      </c>
      <c r="G585" s="35" t="e">
        <f t="shared" si="19"/>
        <v>#DIV/0!</v>
      </c>
    </row>
    <row r="586" ht="18.75" customHeight="1" spans="1:7">
      <c r="A586" s="20">
        <v>2081106</v>
      </c>
      <c r="B586" s="34" t="s">
        <v>493</v>
      </c>
      <c r="C586" s="21"/>
      <c r="D586" s="21"/>
      <c r="E586" s="21">
        <f>'[3]表二 (县区过渡表)'!C586</f>
        <v>0</v>
      </c>
      <c r="F586" s="35" t="e">
        <f t="shared" si="18"/>
        <v>#DIV/0!</v>
      </c>
      <c r="G586" s="35" t="e">
        <f t="shared" si="19"/>
        <v>#DIV/0!</v>
      </c>
    </row>
    <row r="587" ht="18.75" customHeight="1" spans="1:7">
      <c r="A587" s="20">
        <v>2081107</v>
      </c>
      <c r="B587" s="34" t="s">
        <v>494</v>
      </c>
      <c r="C587" s="21"/>
      <c r="D587" s="21"/>
      <c r="E587" s="21">
        <f>'[3]表二 (县区过渡表)'!C587</f>
        <v>0</v>
      </c>
      <c r="F587" s="35" t="e">
        <f t="shared" si="18"/>
        <v>#DIV/0!</v>
      </c>
      <c r="G587" s="35" t="e">
        <f t="shared" si="19"/>
        <v>#DIV/0!</v>
      </c>
    </row>
    <row r="588" s="12" customFormat="1" ht="18.75" customHeight="1" spans="1:7">
      <c r="A588" s="20">
        <v>2081199</v>
      </c>
      <c r="B588" s="34" t="s">
        <v>495</v>
      </c>
      <c r="C588" s="21"/>
      <c r="D588" s="21"/>
      <c r="E588" s="21">
        <f>'[3]表二 (县区过渡表)'!C588</f>
        <v>0</v>
      </c>
      <c r="F588" s="35" t="e">
        <f t="shared" si="18"/>
        <v>#DIV/0!</v>
      </c>
      <c r="G588" s="35" t="e">
        <f t="shared" si="19"/>
        <v>#DIV/0!</v>
      </c>
    </row>
    <row r="589" ht="18.75" customHeight="1" spans="1:7">
      <c r="A589" s="20">
        <v>20816</v>
      </c>
      <c r="B589" s="34" t="s">
        <v>496</v>
      </c>
      <c r="C589" s="21">
        <f>SUM(C590:C593)</f>
        <v>0</v>
      </c>
      <c r="D589" s="21">
        <f>SUM(D590:D593)</f>
        <v>4</v>
      </c>
      <c r="E589" s="21">
        <f>'[3]表二 (县区过渡表)'!C589</f>
        <v>0</v>
      </c>
      <c r="F589" s="35" t="e">
        <f t="shared" si="18"/>
        <v>#DIV/0!</v>
      </c>
      <c r="G589" s="35">
        <f t="shared" si="19"/>
        <v>0</v>
      </c>
    </row>
    <row r="590" ht="18.75" customHeight="1" spans="1:7">
      <c r="A590" s="20">
        <v>2081601</v>
      </c>
      <c r="B590" s="34" t="s">
        <v>97</v>
      </c>
      <c r="C590" s="21"/>
      <c r="D590" s="21"/>
      <c r="E590" s="21">
        <f>'[3]表二 (县区过渡表)'!C590</f>
        <v>0</v>
      </c>
      <c r="F590" s="35" t="e">
        <f t="shared" si="18"/>
        <v>#DIV/0!</v>
      </c>
      <c r="G590" s="35" t="e">
        <f t="shared" si="19"/>
        <v>#DIV/0!</v>
      </c>
    </row>
    <row r="591" ht="18.75" customHeight="1" spans="1:7">
      <c r="A591" s="20">
        <v>2081602</v>
      </c>
      <c r="B591" s="34" t="s">
        <v>98</v>
      </c>
      <c r="C591" s="21"/>
      <c r="D591" s="21"/>
      <c r="E591" s="21">
        <f>'[3]表二 (县区过渡表)'!C591</f>
        <v>0</v>
      </c>
      <c r="F591" s="35" t="e">
        <f t="shared" si="18"/>
        <v>#DIV/0!</v>
      </c>
      <c r="G591" s="35" t="e">
        <f t="shared" si="19"/>
        <v>#DIV/0!</v>
      </c>
    </row>
    <row r="592" ht="18.75" customHeight="1" spans="1:7">
      <c r="A592" s="20">
        <v>2081603</v>
      </c>
      <c r="B592" s="34" t="s">
        <v>99</v>
      </c>
      <c r="C592" s="21"/>
      <c r="D592" s="21"/>
      <c r="E592" s="21">
        <f>'[3]表二 (县区过渡表)'!C592</f>
        <v>0</v>
      </c>
      <c r="F592" s="35" t="e">
        <f t="shared" si="18"/>
        <v>#DIV/0!</v>
      </c>
      <c r="G592" s="35" t="e">
        <f t="shared" si="19"/>
        <v>#DIV/0!</v>
      </c>
    </row>
    <row r="593" ht="18.75" customHeight="1" spans="1:7">
      <c r="A593" s="20">
        <v>2081699</v>
      </c>
      <c r="B593" s="34" t="s">
        <v>497</v>
      </c>
      <c r="C593" s="21"/>
      <c r="D593" s="21">
        <v>4</v>
      </c>
      <c r="E593" s="21">
        <f>'[3]表二 (县区过渡表)'!C593</f>
        <v>0</v>
      </c>
      <c r="F593" s="35" t="e">
        <f t="shared" si="18"/>
        <v>#DIV/0!</v>
      </c>
      <c r="G593" s="35">
        <f t="shared" si="19"/>
        <v>0</v>
      </c>
    </row>
    <row r="594" ht="18.75" customHeight="1" spans="1:7">
      <c r="A594" s="20">
        <v>20819</v>
      </c>
      <c r="B594" s="34" t="s">
        <v>498</v>
      </c>
      <c r="C594" s="21">
        <f>C595+C596</f>
        <v>0</v>
      </c>
      <c r="D594" s="21">
        <f>D595+D596</f>
        <v>0</v>
      </c>
      <c r="E594" s="21">
        <f>'[3]表二 (县区过渡表)'!C594</f>
        <v>0</v>
      </c>
      <c r="F594" s="35" t="e">
        <f t="shared" si="18"/>
        <v>#DIV/0!</v>
      </c>
      <c r="G594" s="35" t="e">
        <f t="shared" si="19"/>
        <v>#DIV/0!</v>
      </c>
    </row>
    <row r="595" ht="18.75" customHeight="1" spans="1:7">
      <c r="A595" s="20">
        <v>2081901</v>
      </c>
      <c r="B595" s="34" t="s">
        <v>499</v>
      </c>
      <c r="C595" s="21"/>
      <c r="D595" s="21"/>
      <c r="E595" s="21">
        <f>'[3]表二 (县区过渡表)'!C595</f>
        <v>0</v>
      </c>
      <c r="F595" s="35" t="e">
        <f t="shared" si="18"/>
        <v>#DIV/0!</v>
      </c>
      <c r="G595" s="35" t="e">
        <f t="shared" si="19"/>
        <v>#DIV/0!</v>
      </c>
    </row>
    <row r="596" ht="18.75" customHeight="1" spans="1:7">
      <c r="A596" s="20">
        <v>2081902</v>
      </c>
      <c r="B596" s="34" t="s">
        <v>500</v>
      </c>
      <c r="C596" s="21"/>
      <c r="D596" s="21"/>
      <c r="E596" s="21">
        <f>'[3]表二 (县区过渡表)'!C596</f>
        <v>0</v>
      </c>
      <c r="F596" s="35" t="e">
        <f t="shared" si="18"/>
        <v>#DIV/0!</v>
      </c>
      <c r="G596" s="35" t="e">
        <f t="shared" si="19"/>
        <v>#DIV/0!</v>
      </c>
    </row>
    <row r="597" ht="18.75" customHeight="1" spans="1:7">
      <c r="A597" s="20">
        <v>20820</v>
      </c>
      <c r="B597" s="34" t="s">
        <v>501</v>
      </c>
      <c r="C597" s="21">
        <f>C598+C599</f>
        <v>0</v>
      </c>
      <c r="D597" s="21">
        <f>D598+D599</f>
        <v>0</v>
      </c>
      <c r="E597" s="21">
        <f>'[3]表二 (县区过渡表)'!C597</f>
        <v>0</v>
      </c>
      <c r="F597" s="35" t="e">
        <f t="shared" si="18"/>
        <v>#DIV/0!</v>
      </c>
      <c r="G597" s="35" t="e">
        <f t="shared" si="19"/>
        <v>#DIV/0!</v>
      </c>
    </row>
    <row r="598" ht="18.75" customHeight="1" spans="1:7">
      <c r="A598" s="20">
        <v>2082001</v>
      </c>
      <c r="B598" s="34" t="s">
        <v>502</v>
      </c>
      <c r="C598" s="21"/>
      <c r="D598" s="21"/>
      <c r="E598" s="21">
        <f>'[3]表二 (县区过渡表)'!C598</f>
        <v>0</v>
      </c>
      <c r="F598" s="35" t="e">
        <f t="shared" si="18"/>
        <v>#DIV/0!</v>
      </c>
      <c r="G598" s="35" t="e">
        <f t="shared" si="19"/>
        <v>#DIV/0!</v>
      </c>
    </row>
    <row r="599" ht="18.75" customHeight="1" spans="1:7">
      <c r="A599" s="20">
        <v>2082002</v>
      </c>
      <c r="B599" s="34" t="s">
        <v>503</v>
      </c>
      <c r="C599" s="21"/>
      <c r="D599" s="21"/>
      <c r="E599" s="21">
        <f>'[3]表二 (县区过渡表)'!C599</f>
        <v>0</v>
      </c>
      <c r="F599" s="35" t="e">
        <f t="shared" si="18"/>
        <v>#DIV/0!</v>
      </c>
      <c r="G599" s="35" t="e">
        <f t="shared" si="19"/>
        <v>#DIV/0!</v>
      </c>
    </row>
    <row r="600" ht="18.75" customHeight="1" spans="1:7">
      <c r="A600" s="20">
        <v>20821</v>
      </c>
      <c r="B600" s="34" t="s">
        <v>504</v>
      </c>
      <c r="C600" s="21">
        <f>C601+C602</f>
        <v>0</v>
      </c>
      <c r="D600" s="21">
        <f>D601+D602</f>
        <v>0</v>
      </c>
      <c r="E600" s="21">
        <f>'[3]表二 (县区过渡表)'!C600</f>
        <v>0</v>
      </c>
      <c r="F600" s="35" t="e">
        <f t="shared" si="18"/>
        <v>#DIV/0!</v>
      </c>
      <c r="G600" s="35" t="e">
        <f t="shared" si="19"/>
        <v>#DIV/0!</v>
      </c>
    </row>
    <row r="601" ht="18.75" customHeight="1" spans="1:7">
      <c r="A601" s="20">
        <v>2082101</v>
      </c>
      <c r="B601" s="34" t="s">
        <v>505</v>
      </c>
      <c r="C601" s="21"/>
      <c r="D601" s="21"/>
      <c r="E601" s="21">
        <f>'[3]表二 (县区过渡表)'!C601</f>
        <v>0</v>
      </c>
      <c r="F601" s="35" t="e">
        <f t="shared" si="18"/>
        <v>#DIV/0!</v>
      </c>
      <c r="G601" s="35" t="e">
        <f t="shared" si="19"/>
        <v>#DIV/0!</v>
      </c>
    </row>
    <row r="602" ht="18.75" customHeight="1" spans="1:7">
      <c r="A602" s="20">
        <v>2082102</v>
      </c>
      <c r="B602" s="34" t="s">
        <v>506</v>
      </c>
      <c r="C602" s="21"/>
      <c r="D602" s="21"/>
      <c r="E602" s="21">
        <f>'[3]表二 (县区过渡表)'!C602</f>
        <v>0</v>
      </c>
      <c r="F602" s="35" t="e">
        <f t="shared" si="18"/>
        <v>#DIV/0!</v>
      </c>
      <c r="G602" s="35" t="e">
        <f t="shared" si="19"/>
        <v>#DIV/0!</v>
      </c>
    </row>
    <row r="603" ht="18.75" customHeight="1" spans="1:7">
      <c r="A603" s="20">
        <v>20824</v>
      </c>
      <c r="B603" s="34" t="s">
        <v>507</v>
      </c>
      <c r="C603" s="21">
        <f>C604+C605</f>
        <v>0</v>
      </c>
      <c r="D603" s="21">
        <f>D604+D605</f>
        <v>0</v>
      </c>
      <c r="E603" s="21">
        <f>'[3]表二 (县区过渡表)'!C603</f>
        <v>0</v>
      </c>
      <c r="F603" s="35" t="e">
        <f t="shared" si="18"/>
        <v>#DIV/0!</v>
      </c>
      <c r="G603" s="35" t="e">
        <f t="shared" si="19"/>
        <v>#DIV/0!</v>
      </c>
    </row>
    <row r="604" ht="18.75" customHeight="1" spans="1:7">
      <c r="A604" s="20">
        <v>2082401</v>
      </c>
      <c r="B604" s="34" t="s">
        <v>508</v>
      </c>
      <c r="C604" s="21"/>
      <c r="D604" s="21"/>
      <c r="E604" s="21">
        <f>'[3]表二 (县区过渡表)'!C604</f>
        <v>0</v>
      </c>
      <c r="F604" s="35" t="e">
        <f t="shared" si="18"/>
        <v>#DIV/0!</v>
      </c>
      <c r="G604" s="35" t="e">
        <f t="shared" si="19"/>
        <v>#DIV/0!</v>
      </c>
    </row>
    <row r="605" ht="18.75" customHeight="1" spans="1:7">
      <c r="A605" s="20">
        <v>2082402</v>
      </c>
      <c r="B605" s="34" t="s">
        <v>509</v>
      </c>
      <c r="C605" s="21"/>
      <c r="D605" s="21"/>
      <c r="E605" s="21">
        <f>'[3]表二 (县区过渡表)'!C605</f>
        <v>0</v>
      </c>
      <c r="F605" s="35" t="e">
        <f t="shared" si="18"/>
        <v>#DIV/0!</v>
      </c>
      <c r="G605" s="35" t="e">
        <f t="shared" si="19"/>
        <v>#DIV/0!</v>
      </c>
    </row>
    <row r="606" ht="18.75" customHeight="1" spans="1:7">
      <c r="A606" s="20">
        <v>20825</v>
      </c>
      <c r="B606" s="34" t="s">
        <v>510</v>
      </c>
      <c r="C606" s="21">
        <f>C607+C608</f>
        <v>0</v>
      </c>
      <c r="D606" s="21">
        <f>D607+D608</f>
        <v>0</v>
      </c>
      <c r="E606" s="21">
        <f>'[3]表二 (县区过渡表)'!C606</f>
        <v>0</v>
      </c>
      <c r="F606" s="35" t="e">
        <f t="shared" si="18"/>
        <v>#DIV/0!</v>
      </c>
      <c r="G606" s="35" t="e">
        <f t="shared" si="19"/>
        <v>#DIV/0!</v>
      </c>
    </row>
    <row r="607" ht="18.75" customHeight="1" spans="1:7">
      <c r="A607" s="20">
        <v>2082501</v>
      </c>
      <c r="B607" s="34" t="s">
        <v>511</v>
      </c>
      <c r="C607" s="21"/>
      <c r="D607" s="21"/>
      <c r="E607" s="21">
        <f>'[3]表二 (县区过渡表)'!C607</f>
        <v>0</v>
      </c>
      <c r="F607" s="35" t="e">
        <f t="shared" si="18"/>
        <v>#DIV/0!</v>
      </c>
      <c r="G607" s="35" t="e">
        <f t="shared" si="19"/>
        <v>#DIV/0!</v>
      </c>
    </row>
    <row r="608" ht="18.75" customHeight="1" spans="1:7">
      <c r="A608" s="20">
        <v>2082502</v>
      </c>
      <c r="B608" s="34" t="s">
        <v>512</v>
      </c>
      <c r="C608" s="21"/>
      <c r="D608" s="21"/>
      <c r="E608" s="21">
        <f>'[3]表二 (县区过渡表)'!C608</f>
        <v>0</v>
      </c>
      <c r="F608" s="35" t="e">
        <f t="shared" si="18"/>
        <v>#DIV/0!</v>
      </c>
      <c r="G608" s="35" t="e">
        <f t="shared" si="19"/>
        <v>#DIV/0!</v>
      </c>
    </row>
    <row r="609" ht="18.75" customHeight="1" spans="1:7">
      <c r="A609" s="20">
        <v>20826</v>
      </c>
      <c r="B609" s="34" t="s">
        <v>513</v>
      </c>
      <c r="C609" s="21">
        <f>SUM(C610:C612)</f>
        <v>0</v>
      </c>
      <c r="D609" s="21">
        <f>SUM(D610:D612)</f>
        <v>0</v>
      </c>
      <c r="E609" s="21">
        <f>'[3]表二 (县区过渡表)'!C609</f>
        <v>0</v>
      </c>
      <c r="F609" s="35" t="e">
        <f t="shared" si="18"/>
        <v>#DIV/0!</v>
      </c>
      <c r="G609" s="35" t="e">
        <f t="shared" si="19"/>
        <v>#DIV/0!</v>
      </c>
    </row>
    <row r="610" ht="18.75" customHeight="1" spans="1:7">
      <c r="A610" s="20">
        <v>2082601</v>
      </c>
      <c r="B610" s="34" t="s">
        <v>514</v>
      </c>
      <c r="C610" s="21"/>
      <c r="D610" s="21"/>
      <c r="E610" s="21">
        <f>'[3]表二 (县区过渡表)'!C610</f>
        <v>0</v>
      </c>
      <c r="F610" s="35" t="e">
        <f t="shared" si="18"/>
        <v>#DIV/0!</v>
      </c>
      <c r="G610" s="35" t="e">
        <f t="shared" si="19"/>
        <v>#DIV/0!</v>
      </c>
    </row>
    <row r="611" ht="18.75" customHeight="1" spans="1:7">
      <c r="A611" s="20">
        <v>2082602</v>
      </c>
      <c r="B611" s="34" t="s">
        <v>515</v>
      </c>
      <c r="C611" s="21"/>
      <c r="D611" s="21"/>
      <c r="E611" s="21">
        <f>'[3]表二 (县区过渡表)'!C611</f>
        <v>0</v>
      </c>
      <c r="F611" s="35" t="e">
        <f t="shared" si="18"/>
        <v>#DIV/0!</v>
      </c>
      <c r="G611" s="35" t="e">
        <f t="shared" si="19"/>
        <v>#DIV/0!</v>
      </c>
    </row>
    <row r="612" ht="18.75" customHeight="1" spans="1:7">
      <c r="A612" s="20">
        <v>2082699</v>
      </c>
      <c r="B612" s="34" t="s">
        <v>516</v>
      </c>
      <c r="C612" s="21"/>
      <c r="D612" s="21"/>
      <c r="E612" s="21">
        <f>'[3]表二 (县区过渡表)'!C612</f>
        <v>0</v>
      </c>
      <c r="F612" s="35" t="e">
        <f t="shared" si="18"/>
        <v>#DIV/0!</v>
      </c>
      <c r="G612" s="35" t="e">
        <f t="shared" si="19"/>
        <v>#DIV/0!</v>
      </c>
    </row>
    <row r="613" ht="18.75" customHeight="1" spans="1:7">
      <c r="A613" s="20">
        <v>20827</v>
      </c>
      <c r="B613" s="34" t="s">
        <v>517</v>
      </c>
      <c r="C613" s="21">
        <f>SUM(C614:C616)</f>
        <v>0</v>
      </c>
      <c r="D613" s="21">
        <f>SUM(D614:D616)</f>
        <v>0</v>
      </c>
      <c r="E613" s="21">
        <f>'[3]表二 (县区过渡表)'!C613</f>
        <v>0</v>
      </c>
      <c r="F613" s="35" t="e">
        <f t="shared" si="18"/>
        <v>#DIV/0!</v>
      </c>
      <c r="G613" s="35" t="e">
        <f t="shared" si="19"/>
        <v>#DIV/0!</v>
      </c>
    </row>
    <row r="614" ht="18.75" customHeight="1" spans="1:7">
      <c r="A614" s="20">
        <v>2082701</v>
      </c>
      <c r="B614" s="34" t="s">
        <v>518</v>
      </c>
      <c r="C614" s="21"/>
      <c r="D614" s="21"/>
      <c r="E614" s="21">
        <f>'[3]表二 (县区过渡表)'!C614</f>
        <v>0</v>
      </c>
      <c r="F614" s="35" t="e">
        <f t="shared" si="18"/>
        <v>#DIV/0!</v>
      </c>
      <c r="G614" s="35" t="e">
        <f t="shared" si="19"/>
        <v>#DIV/0!</v>
      </c>
    </row>
    <row r="615" ht="18.75" customHeight="1" spans="1:7">
      <c r="A615" s="20">
        <v>2082702</v>
      </c>
      <c r="B615" s="34" t="s">
        <v>519</v>
      </c>
      <c r="C615" s="21"/>
      <c r="D615" s="21"/>
      <c r="E615" s="21">
        <f>'[3]表二 (县区过渡表)'!C615</f>
        <v>0</v>
      </c>
      <c r="F615" s="35" t="e">
        <f t="shared" si="18"/>
        <v>#DIV/0!</v>
      </c>
      <c r="G615" s="35" t="e">
        <f t="shared" si="19"/>
        <v>#DIV/0!</v>
      </c>
    </row>
    <row r="616" ht="18.75" customHeight="1" spans="1:7">
      <c r="A616" s="20">
        <v>2082799</v>
      </c>
      <c r="B616" s="34" t="s">
        <v>520</v>
      </c>
      <c r="C616" s="21"/>
      <c r="D616" s="21"/>
      <c r="E616" s="21">
        <f>'[3]表二 (县区过渡表)'!C616</f>
        <v>0</v>
      </c>
      <c r="F616" s="35" t="e">
        <f t="shared" si="18"/>
        <v>#DIV/0!</v>
      </c>
      <c r="G616" s="35" t="e">
        <f t="shared" si="19"/>
        <v>#DIV/0!</v>
      </c>
    </row>
    <row r="617" ht="18.75" customHeight="1" spans="1:7">
      <c r="A617" s="20">
        <v>20828</v>
      </c>
      <c r="B617" s="45" t="s">
        <v>521</v>
      </c>
      <c r="C617" s="21">
        <f>SUM(C618:C624)</f>
        <v>0</v>
      </c>
      <c r="D617" s="21">
        <f>SUM(D618:D624)</f>
        <v>0</v>
      </c>
      <c r="E617" s="21">
        <f>'[3]表二 (县区过渡表)'!C617</f>
        <v>0</v>
      </c>
      <c r="F617" s="35" t="e">
        <f t="shared" si="18"/>
        <v>#DIV/0!</v>
      </c>
      <c r="G617" s="35" t="e">
        <f t="shared" si="19"/>
        <v>#DIV/0!</v>
      </c>
    </row>
    <row r="618" ht="18.75" customHeight="1" spans="1:7">
      <c r="A618" s="20">
        <v>2082801</v>
      </c>
      <c r="B618" s="34" t="s">
        <v>97</v>
      </c>
      <c r="C618" s="44"/>
      <c r="D618" s="44"/>
      <c r="E618" s="21">
        <f>'[3]表二 (县区过渡表)'!C618</f>
        <v>0</v>
      </c>
      <c r="F618" s="35" t="e">
        <f t="shared" si="18"/>
        <v>#DIV/0!</v>
      </c>
      <c r="G618" s="35" t="e">
        <f t="shared" si="19"/>
        <v>#DIV/0!</v>
      </c>
    </row>
    <row r="619" ht="18.75" customHeight="1" spans="1:7">
      <c r="A619" s="20">
        <v>2082802</v>
      </c>
      <c r="B619" s="34" t="s">
        <v>98</v>
      </c>
      <c r="C619" s="21"/>
      <c r="D619" s="21"/>
      <c r="E619" s="21">
        <f>'[3]表二 (县区过渡表)'!C619</f>
        <v>0</v>
      </c>
      <c r="F619" s="35" t="e">
        <f t="shared" si="18"/>
        <v>#DIV/0!</v>
      </c>
      <c r="G619" s="35" t="e">
        <f t="shared" si="19"/>
        <v>#DIV/0!</v>
      </c>
    </row>
    <row r="620" ht="18.75" customHeight="1" spans="1:7">
      <c r="A620" s="20">
        <v>2082803</v>
      </c>
      <c r="B620" s="34" t="s">
        <v>99</v>
      </c>
      <c r="C620" s="21"/>
      <c r="D620" s="21"/>
      <c r="E620" s="21">
        <f>'[3]表二 (县区过渡表)'!C620</f>
        <v>0</v>
      </c>
      <c r="F620" s="35" t="e">
        <f t="shared" si="18"/>
        <v>#DIV/0!</v>
      </c>
      <c r="G620" s="35" t="e">
        <f t="shared" si="19"/>
        <v>#DIV/0!</v>
      </c>
    </row>
    <row r="621" ht="18.75" customHeight="1" spans="1:7">
      <c r="A621" s="20">
        <v>2082804</v>
      </c>
      <c r="B621" s="34" t="s">
        <v>522</v>
      </c>
      <c r="C621" s="21"/>
      <c r="D621" s="21"/>
      <c r="E621" s="21">
        <f>'[3]表二 (县区过渡表)'!C621</f>
        <v>0</v>
      </c>
      <c r="F621" s="35" t="e">
        <f t="shared" si="18"/>
        <v>#DIV/0!</v>
      </c>
      <c r="G621" s="35" t="e">
        <f t="shared" si="19"/>
        <v>#DIV/0!</v>
      </c>
    </row>
    <row r="622" ht="18.75" customHeight="1" spans="1:7">
      <c r="A622" s="20">
        <v>2082805</v>
      </c>
      <c r="B622" s="34" t="s">
        <v>523</v>
      </c>
      <c r="C622" s="21"/>
      <c r="D622" s="21"/>
      <c r="E622" s="21">
        <f>'[3]表二 (县区过渡表)'!C622</f>
        <v>0</v>
      </c>
      <c r="F622" s="35" t="e">
        <f t="shared" si="18"/>
        <v>#DIV/0!</v>
      </c>
      <c r="G622" s="35" t="e">
        <f t="shared" si="19"/>
        <v>#DIV/0!</v>
      </c>
    </row>
    <row r="623" ht="18.75" customHeight="1" spans="1:7">
      <c r="A623" s="20">
        <v>2082850</v>
      </c>
      <c r="B623" s="34" t="s">
        <v>106</v>
      </c>
      <c r="C623" s="21"/>
      <c r="D623" s="21"/>
      <c r="E623" s="21">
        <f>'[3]表二 (县区过渡表)'!C623</f>
        <v>0</v>
      </c>
      <c r="F623" s="35" t="e">
        <f t="shared" si="18"/>
        <v>#DIV/0!</v>
      </c>
      <c r="G623" s="35" t="e">
        <f t="shared" si="19"/>
        <v>#DIV/0!</v>
      </c>
    </row>
    <row r="624" ht="18.75" customHeight="1" spans="1:7">
      <c r="A624" s="20">
        <v>2082899</v>
      </c>
      <c r="B624" s="34" t="s">
        <v>524</v>
      </c>
      <c r="C624" s="21"/>
      <c r="D624" s="21"/>
      <c r="E624" s="21">
        <f>'[3]表二 (县区过渡表)'!C624</f>
        <v>0</v>
      </c>
      <c r="F624" s="35" t="e">
        <f t="shared" si="18"/>
        <v>#DIV/0!</v>
      </c>
      <c r="G624" s="35" t="e">
        <f t="shared" si="19"/>
        <v>#DIV/0!</v>
      </c>
    </row>
    <row r="625" ht="18.75" customHeight="1" spans="1:7">
      <c r="A625" s="20">
        <v>20830</v>
      </c>
      <c r="B625" s="34" t="s">
        <v>525</v>
      </c>
      <c r="C625" s="21">
        <f>C626+C627</f>
        <v>0</v>
      </c>
      <c r="D625" s="21">
        <f>D626+D627</f>
        <v>0</v>
      </c>
      <c r="E625" s="21">
        <f>'[3]表二 (县区过渡表)'!C625</f>
        <v>0</v>
      </c>
      <c r="F625" s="35" t="e">
        <f t="shared" si="18"/>
        <v>#DIV/0!</v>
      </c>
      <c r="G625" s="35" t="e">
        <f t="shared" si="19"/>
        <v>#DIV/0!</v>
      </c>
    </row>
    <row r="626" ht="18.75" customHeight="1" spans="1:7">
      <c r="A626" s="20">
        <v>2083001</v>
      </c>
      <c r="B626" s="34" t="s">
        <v>526</v>
      </c>
      <c r="C626" s="21"/>
      <c r="D626" s="21"/>
      <c r="E626" s="21">
        <f>'[3]表二 (县区过渡表)'!C626</f>
        <v>0</v>
      </c>
      <c r="F626" s="35" t="e">
        <f t="shared" si="18"/>
        <v>#DIV/0!</v>
      </c>
      <c r="G626" s="35" t="e">
        <f t="shared" si="19"/>
        <v>#DIV/0!</v>
      </c>
    </row>
    <row r="627" ht="18.75" customHeight="1" spans="1:7">
      <c r="A627" s="20">
        <v>2083099</v>
      </c>
      <c r="B627" s="34" t="s">
        <v>527</v>
      </c>
      <c r="C627" s="21"/>
      <c r="D627" s="21"/>
      <c r="E627" s="21">
        <f>'[3]表二 (县区过渡表)'!C627</f>
        <v>0</v>
      </c>
      <c r="F627" s="35" t="e">
        <f t="shared" si="18"/>
        <v>#DIV/0!</v>
      </c>
      <c r="G627" s="35" t="e">
        <f t="shared" si="19"/>
        <v>#DIV/0!</v>
      </c>
    </row>
    <row r="628" ht="18.75" customHeight="1" spans="1:7">
      <c r="A628" s="20">
        <v>20899</v>
      </c>
      <c r="B628" s="34" t="s">
        <v>528</v>
      </c>
      <c r="C628" s="21"/>
      <c r="D628" s="21"/>
      <c r="E628" s="21">
        <f>'[3]表二 (县区过渡表)'!C628</f>
        <v>0</v>
      </c>
      <c r="F628" s="35" t="e">
        <f t="shared" si="18"/>
        <v>#DIV/0!</v>
      </c>
      <c r="G628" s="35" t="e">
        <f t="shared" si="19"/>
        <v>#DIV/0!</v>
      </c>
    </row>
    <row r="629" ht="18.75" customHeight="1" spans="1:7">
      <c r="A629" s="20">
        <v>210</v>
      </c>
      <c r="B629" s="34" t="s">
        <v>49</v>
      </c>
      <c r="C629" s="21">
        <f>C630+C635+C650+C654+C666+C669+C673+C678+C682+C686+C689+C698+C699</f>
        <v>117</v>
      </c>
      <c r="D629" s="21">
        <f>D630+D635+D650+D654+D666+D669+D673+D678+D682+D686+D689+D698+D699</f>
        <v>168</v>
      </c>
      <c r="E629" s="21">
        <f>E630+E635+E650+E654+E666+E669+E673+E678+E682+E686+E689+E698+E699</f>
        <v>362</v>
      </c>
      <c r="F629" s="35">
        <f t="shared" si="18"/>
        <v>309.401709401709</v>
      </c>
      <c r="G629" s="35">
        <f t="shared" si="19"/>
        <v>215.47619047619</v>
      </c>
    </row>
    <row r="630" ht="18.75" customHeight="1" spans="1:7">
      <c r="A630" s="20">
        <v>21001</v>
      </c>
      <c r="B630" s="34" t="s">
        <v>529</v>
      </c>
      <c r="C630" s="21">
        <f>SUM(C631:C634)</f>
        <v>72</v>
      </c>
      <c r="D630" s="21">
        <f>SUM(D631:D634)</f>
        <v>142</v>
      </c>
      <c r="E630" s="21">
        <f>'[3]表二 (县区过渡表)'!C630</f>
        <v>255</v>
      </c>
      <c r="F630" s="35">
        <f t="shared" si="18"/>
        <v>354.166666666667</v>
      </c>
      <c r="G630" s="35">
        <f t="shared" si="19"/>
        <v>179.577464788732</v>
      </c>
    </row>
    <row r="631" ht="18.75" customHeight="1" spans="1:7">
      <c r="A631" s="20">
        <v>2100101</v>
      </c>
      <c r="B631" s="34" t="s">
        <v>97</v>
      </c>
      <c r="C631" s="21"/>
      <c r="D631" s="21"/>
      <c r="E631" s="21">
        <f>'[3]表二 (县区过渡表)'!C631</f>
        <v>0</v>
      </c>
      <c r="F631" s="35" t="e">
        <f t="shared" si="18"/>
        <v>#DIV/0!</v>
      </c>
      <c r="G631" s="35" t="e">
        <f t="shared" si="19"/>
        <v>#DIV/0!</v>
      </c>
    </row>
    <row r="632" ht="18.75" customHeight="1" spans="1:7">
      <c r="A632" s="20">
        <v>2100102</v>
      </c>
      <c r="B632" s="34" t="s">
        <v>98</v>
      </c>
      <c r="C632" s="21"/>
      <c r="D632" s="21"/>
      <c r="E632" s="21">
        <f>'[3]表二 (县区过渡表)'!C632</f>
        <v>0</v>
      </c>
      <c r="F632" s="35" t="e">
        <f t="shared" si="18"/>
        <v>#DIV/0!</v>
      </c>
      <c r="G632" s="35" t="e">
        <f t="shared" si="19"/>
        <v>#DIV/0!</v>
      </c>
    </row>
    <row r="633" ht="18.75" customHeight="1" spans="1:7">
      <c r="A633" s="20">
        <v>2100103</v>
      </c>
      <c r="B633" s="34" t="s">
        <v>99</v>
      </c>
      <c r="C633" s="21"/>
      <c r="D633" s="21"/>
      <c r="E633" s="21">
        <f>'[3]表二 (县区过渡表)'!C633</f>
        <v>0</v>
      </c>
      <c r="F633" s="35" t="e">
        <f t="shared" si="18"/>
        <v>#DIV/0!</v>
      </c>
      <c r="G633" s="35" t="e">
        <f t="shared" si="19"/>
        <v>#DIV/0!</v>
      </c>
    </row>
    <row r="634" ht="18.75" customHeight="1" spans="1:7">
      <c r="A634" s="20">
        <v>2100199</v>
      </c>
      <c r="B634" s="34" t="s">
        <v>530</v>
      </c>
      <c r="C634" s="21">
        <v>72</v>
      </c>
      <c r="D634" s="21">
        <v>142</v>
      </c>
      <c r="E634" s="21">
        <f>'[3]表二 (县区过渡表)'!C634</f>
        <v>255</v>
      </c>
      <c r="F634" s="35">
        <f t="shared" si="18"/>
        <v>354.166666666667</v>
      </c>
      <c r="G634" s="35">
        <f t="shared" si="19"/>
        <v>179.577464788732</v>
      </c>
    </row>
    <row r="635" ht="18.75" customHeight="1" spans="1:7">
      <c r="A635" s="20">
        <v>21002</v>
      </c>
      <c r="B635" s="34" t="s">
        <v>531</v>
      </c>
      <c r="C635" s="21">
        <f>SUM(C636:C649)</f>
        <v>0</v>
      </c>
      <c r="D635" s="21">
        <f>SUM(D636:D649)</f>
        <v>0</v>
      </c>
      <c r="E635" s="21">
        <f>'[3]表二 (县区过渡表)'!C635</f>
        <v>0</v>
      </c>
      <c r="F635" s="35" t="e">
        <f t="shared" si="18"/>
        <v>#DIV/0!</v>
      </c>
      <c r="G635" s="35" t="e">
        <f t="shared" si="19"/>
        <v>#DIV/0!</v>
      </c>
    </row>
    <row r="636" s="12" customFormat="1" ht="18.75" customHeight="1" spans="1:7">
      <c r="A636" s="20">
        <v>2100201</v>
      </c>
      <c r="B636" s="34" t="s">
        <v>532</v>
      </c>
      <c r="C636" s="21"/>
      <c r="D636" s="21"/>
      <c r="E636" s="21">
        <f>'[3]表二 (县区过渡表)'!C636</f>
        <v>0</v>
      </c>
      <c r="F636" s="35" t="e">
        <f t="shared" si="18"/>
        <v>#DIV/0!</v>
      </c>
      <c r="G636" s="35" t="e">
        <f t="shared" si="19"/>
        <v>#DIV/0!</v>
      </c>
    </row>
    <row r="637" ht="18.75" customHeight="1" spans="1:7">
      <c r="A637" s="20">
        <v>2100202</v>
      </c>
      <c r="B637" s="34" t="s">
        <v>533</v>
      </c>
      <c r="C637" s="21"/>
      <c r="D637" s="21"/>
      <c r="E637" s="21">
        <f>'[3]表二 (县区过渡表)'!C637</f>
        <v>0</v>
      </c>
      <c r="F637" s="35" t="e">
        <f t="shared" si="18"/>
        <v>#DIV/0!</v>
      </c>
      <c r="G637" s="35" t="e">
        <f t="shared" si="19"/>
        <v>#DIV/0!</v>
      </c>
    </row>
    <row r="638" ht="18.75" customHeight="1" spans="1:7">
      <c r="A638" s="20">
        <v>2100203</v>
      </c>
      <c r="B638" s="34" t="s">
        <v>534</v>
      </c>
      <c r="C638" s="21"/>
      <c r="D638" s="21"/>
      <c r="E638" s="21">
        <f>'[3]表二 (县区过渡表)'!C638</f>
        <v>0</v>
      </c>
      <c r="F638" s="35" t="e">
        <f t="shared" si="18"/>
        <v>#DIV/0!</v>
      </c>
      <c r="G638" s="35" t="e">
        <f t="shared" si="19"/>
        <v>#DIV/0!</v>
      </c>
    </row>
    <row r="639" ht="18.75" customHeight="1" spans="1:7">
      <c r="A639" s="20">
        <v>2100204</v>
      </c>
      <c r="B639" s="34" t="s">
        <v>535</v>
      </c>
      <c r="C639" s="44"/>
      <c r="D639" s="44"/>
      <c r="E639" s="21">
        <f>'[3]表二 (县区过渡表)'!C639</f>
        <v>0</v>
      </c>
      <c r="F639" s="35" t="e">
        <f t="shared" si="18"/>
        <v>#DIV/0!</v>
      </c>
      <c r="G639" s="35" t="e">
        <f t="shared" si="19"/>
        <v>#DIV/0!</v>
      </c>
    </row>
    <row r="640" ht="18.75" customHeight="1" spans="1:7">
      <c r="A640" s="20">
        <v>2100205</v>
      </c>
      <c r="B640" s="34" t="s">
        <v>536</v>
      </c>
      <c r="C640" s="44"/>
      <c r="D640" s="44"/>
      <c r="E640" s="21">
        <f>'[3]表二 (县区过渡表)'!C640</f>
        <v>0</v>
      </c>
      <c r="F640" s="35" t="e">
        <f t="shared" si="18"/>
        <v>#DIV/0!</v>
      </c>
      <c r="G640" s="35" t="e">
        <f t="shared" si="19"/>
        <v>#DIV/0!</v>
      </c>
    </row>
    <row r="641" ht="18.75" customHeight="1" spans="1:7">
      <c r="A641" s="20">
        <v>2100206</v>
      </c>
      <c r="B641" s="34" t="s">
        <v>537</v>
      </c>
      <c r="C641" s="44"/>
      <c r="D641" s="44"/>
      <c r="E641" s="21">
        <f>'[3]表二 (县区过渡表)'!C641</f>
        <v>0</v>
      </c>
      <c r="F641" s="35" t="e">
        <f t="shared" si="18"/>
        <v>#DIV/0!</v>
      </c>
      <c r="G641" s="35" t="e">
        <f t="shared" si="19"/>
        <v>#DIV/0!</v>
      </c>
    </row>
    <row r="642" ht="18.75" customHeight="1" spans="1:7">
      <c r="A642" s="20">
        <v>2100207</v>
      </c>
      <c r="B642" s="34" t="s">
        <v>538</v>
      </c>
      <c r="C642" s="21"/>
      <c r="D642" s="21"/>
      <c r="E642" s="21">
        <f>'[3]表二 (县区过渡表)'!C642</f>
        <v>0</v>
      </c>
      <c r="F642" s="35" t="e">
        <f t="shared" si="18"/>
        <v>#DIV/0!</v>
      </c>
      <c r="G642" s="35" t="e">
        <f t="shared" si="19"/>
        <v>#DIV/0!</v>
      </c>
    </row>
    <row r="643" ht="18.75" customHeight="1" spans="1:7">
      <c r="A643" s="20">
        <v>2100208</v>
      </c>
      <c r="B643" s="34" t="s">
        <v>539</v>
      </c>
      <c r="C643" s="21"/>
      <c r="D643" s="21"/>
      <c r="E643" s="21">
        <f>'[3]表二 (县区过渡表)'!C643</f>
        <v>0</v>
      </c>
      <c r="F643" s="35" t="e">
        <f t="shared" si="18"/>
        <v>#DIV/0!</v>
      </c>
      <c r="G643" s="35" t="e">
        <f t="shared" si="19"/>
        <v>#DIV/0!</v>
      </c>
    </row>
    <row r="644" ht="18.75" customHeight="1" spans="1:7">
      <c r="A644" s="20">
        <v>2100209</v>
      </c>
      <c r="B644" s="34" t="s">
        <v>540</v>
      </c>
      <c r="C644" s="21"/>
      <c r="D644" s="21"/>
      <c r="E644" s="21">
        <f>'[3]表二 (县区过渡表)'!C644</f>
        <v>0</v>
      </c>
      <c r="F644" s="35" t="e">
        <f t="shared" si="18"/>
        <v>#DIV/0!</v>
      </c>
      <c r="G644" s="35" t="e">
        <f t="shared" si="19"/>
        <v>#DIV/0!</v>
      </c>
    </row>
    <row r="645" ht="18.75" customHeight="1" spans="1:7">
      <c r="A645" s="20">
        <v>2100210</v>
      </c>
      <c r="B645" s="34" t="s">
        <v>541</v>
      </c>
      <c r="C645" s="21"/>
      <c r="D645" s="21"/>
      <c r="E645" s="21">
        <f>'[3]表二 (县区过渡表)'!C645</f>
        <v>0</v>
      </c>
      <c r="F645" s="35" t="e">
        <f t="shared" si="18"/>
        <v>#DIV/0!</v>
      </c>
      <c r="G645" s="35" t="e">
        <f t="shared" si="19"/>
        <v>#DIV/0!</v>
      </c>
    </row>
    <row r="646" ht="18.75" customHeight="1" spans="1:7">
      <c r="A646" s="20">
        <v>2100211</v>
      </c>
      <c r="B646" s="34" t="s">
        <v>542</v>
      </c>
      <c r="C646" s="21"/>
      <c r="D646" s="21"/>
      <c r="E646" s="21">
        <f>'[3]表二 (县区过渡表)'!C646</f>
        <v>0</v>
      </c>
      <c r="F646" s="35" t="e">
        <f t="shared" ref="F646:F709" si="20">E646/C646*100</f>
        <v>#DIV/0!</v>
      </c>
      <c r="G646" s="35" t="e">
        <f t="shared" ref="G646:G709" si="21">E646/D646*100</f>
        <v>#DIV/0!</v>
      </c>
    </row>
    <row r="647" ht="18.75" customHeight="1" spans="1:7">
      <c r="A647" s="20">
        <v>2100212</v>
      </c>
      <c r="B647" s="34" t="s">
        <v>543</v>
      </c>
      <c r="C647" s="21"/>
      <c r="D647" s="21"/>
      <c r="E647" s="21">
        <f>'[3]表二 (县区过渡表)'!C647</f>
        <v>0</v>
      </c>
      <c r="F647" s="35" t="e">
        <f t="shared" si="20"/>
        <v>#DIV/0!</v>
      </c>
      <c r="G647" s="35" t="e">
        <f t="shared" si="21"/>
        <v>#DIV/0!</v>
      </c>
    </row>
    <row r="648" ht="18.75" customHeight="1" spans="1:7">
      <c r="A648" s="20">
        <v>2100213</v>
      </c>
      <c r="B648" s="34" t="s">
        <v>544</v>
      </c>
      <c r="C648" s="21"/>
      <c r="D648" s="21"/>
      <c r="E648" s="21">
        <f>'[3]表二 (县区过渡表)'!C648</f>
        <v>0</v>
      </c>
      <c r="F648" s="35" t="e">
        <f t="shared" si="20"/>
        <v>#DIV/0!</v>
      </c>
      <c r="G648" s="35" t="e">
        <f t="shared" si="21"/>
        <v>#DIV/0!</v>
      </c>
    </row>
    <row r="649" ht="18.75" customHeight="1" spans="1:7">
      <c r="A649" s="20">
        <v>2100299</v>
      </c>
      <c r="B649" s="34" t="s">
        <v>545</v>
      </c>
      <c r="C649" s="21"/>
      <c r="D649" s="21"/>
      <c r="E649" s="21">
        <f>'[3]表二 (县区过渡表)'!C649</f>
        <v>0</v>
      </c>
      <c r="F649" s="35" t="e">
        <f t="shared" si="20"/>
        <v>#DIV/0!</v>
      </c>
      <c r="G649" s="35" t="e">
        <f t="shared" si="21"/>
        <v>#DIV/0!</v>
      </c>
    </row>
    <row r="650" ht="18.75" customHeight="1" spans="1:7">
      <c r="A650" s="20">
        <v>21003</v>
      </c>
      <c r="B650" s="34" t="s">
        <v>546</v>
      </c>
      <c r="C650" s="21">
        <f>SUM(C651:C653)</f>
        <v>0</v>
      </c>
      <c r="D650" s="21">
        <f>SUM(D651:D653)</f>
        <v>0</v>
      </c>
      <c r="E650" s="21">
        <f>'[3]表二 (县区过渡表)'!C650</f>
        <v>0</v>
      </c>
      <c r="F650" s="35" t="e">
        <f t="shared" si="20"/>
        <v>#DIV/0!</v>
      </c>
      <c r="G650" s="35" t="e">
        <f t="shared" si="21"/>
        <v>#DIV/0!</v>
      </c>
    </row>
    <row r="651" ht="18.75" customHeight="1" spans="1:7">
      <c r="A651" s="20">
        <v>2100301</v>
      </c>
      <c r="B651" s="34" t="s">
        <v>547</v>
      </c>
      <c r="C651" s="44"/>
      <c r="D651" s="44"/>
      <c r="E651" s="21">
        <f>'[3]表二 (县区过渡表)'!C651</f>
        <v>0</v>
      </c>
      <c r="F651" s="35" t="e">
        <f t="shared" si="20"/>
        <v>#DIV/0!</v>
      </c>
      <c r="G651" s="35" t="e">
        <f t="shared" si="21"/>
        <v>#DIV/0!</v>
      </c>
    </row>
    <row r="652" ht="18.75" customHeight="1" spans="1:7">
      <c r="A652" s="20">
        <v>2100302</v>
      </c>
      <c r="B652" s="34" t="s">
        <v>548</v>
      </c>
      <c r="C652" s="44"/>
      <c r="D652" s="44"/>
      <c r="E652" s="21">
        <f>'[3]表二 (县区过渡表)'!C652</f>
        <v>0</v>
      </c>
      <c r="F652" s="35" t="e">
        <f t="shared" si="20"/>
        <v>#DIV/0!</v>
      </c>
      <c r="G652" s="35" t="e">
        <f t="shared" si="21"/>
        <v>#DIV/0!</v>
      </c>
    </row>
    <row r="653" ht="18.75" customHeight="1" spans="1:7">
      <c r="A653" s="20">
        <v>2100399</v>
      </c>
      <c r="B653" s="34" t="s">
        <v>549</v>
      </c>
      <c r="C653" s="44"/>
      <c r="D653" s="44"/>
      <c r="E653" s="21">
        <f>'[3]表二 (县区过渡表)'!C653</f>
        <v>0</v>
      </c>
      <c r="F653" s="35" t="e">
        <f t="shared" si="20"/>
        <v>#DIV/0!</v>
      </c>
      <c r="G653" s="35" t="e">
        <f t="shared" si="21"/>
        <v>#DIV/0!</v>
      </c>
    </row>
    <row r="654" ht="18.75" customHeight="1" spans="1:7">
      <c r="A654" s="20">
        <v>21004</v>
      </c>
      <c r="B654" s="34" t="s">
        <v>550</v>
      </c>
      <c r="C654" s="21">
        <f>SUM(C655:C665)</f>
        <v>30</v>
      </c>
      <c r="D654" s="21">
        <f>SUM(D655:D665)</f>
        <v>26</v>
      </c>
      <c r="E654" s="21">
        <f>'[3]表二 (县区过渡表)'!C654</f>
        <v>10</v>
      </c>
      <c r="F654" s="35">
        <f t="shared" si="20"/>
        <v>33.3333333333333</v>
      </c>
      <c r="G654" s="35">
        <f t="shared" si="21"/>
        <v>38.4615384615385</v>
      </c>
    </row>
    <row r="655" ht="18.75" customHeight="1" spans="1:7">
      <c r="A655" s="20">
        <v>2100401</v>
      </c>
      <c r="B655" s="34" t="s">
        <v>551</v>
      </c>
      <c r="C655" s="44"/>
      <c r="D655" s="44"/>
      <c r="E655" s="21">
        <f>'[3]表二 (县区过渡表)'!C655</f>
        <v>0</v>
      </c>
      <c r="F655" s="35" t="e">
        <f t="shared" si="20"/>
        <v>#DIV/0!</v>
      </c>
      <c r="G655" s="35" t="e">
        <f t="shared" si="21"/>
        <v>#DIV/0!</v>
      </c>
    </row>
    <row r="656" ht="18.75" customHeight="1" spans="1:7">
      <c r="A656" s="20">
        <v>2100402</v>
      </c>
      <c r="B656" s="34" t="s">
        <v>552</v>
      </c>
      <c r="C656" s="44"/>
      <c r="D656" s="44"/>
      <c r="E656" s="21">
        <f>'[3]表二 (县区过渡表)'!C656</f>
        <v>0</v>
      </c>
      <c r="F656" s="35" t="e">
        <f t="shared" si="20"/>
        <v>#DIV/0!</v>
      </c>
      <c r="G656" s="35" t="e">
        <f t="shared" si="21"/>
        <v>#DIV/0!</v>
      </c>
    </row>
    <row r="657" ht="18.75" customHeight="1" spans="1:7">
      <c r="A657" s="20">
        <v>2100403</v>
      </c>
      <c r="B657" s="34" t="s">
        <v>553</v>
      </c>
      <c r="C657" s="44"/>
      <c r="D657" s="44"/>
      <c r="E657" s="21">
        <f>'[3]表二 (县区过渡表)'!C657</f>
        <v>0</v>
      </c>
      <c r="F657" s="35" t="e">
        <f t="shared" si="20"/>
        <v>#DIV/0!</v>
      </c>
      <c r="G657" s="35" t="e">
        <f t="shared" si="21"/>
        <v>#DIV/0!</v>
      </c>
    </row>
    <row r="658" s="12" customFormat="1" ht="18.75" customHeight="1" spans="1:7">
      <c r="A658" s="20">
        <v>2100404</v>
      </c>
      <c r="B658" s="34" t="s">
        <v>554</v>
      </c>
      <c r="C658" s="44"/>
      <c r="D658" s="44"/>
      <c r="E658" s="21">
        <f>'[3]表二 (县区过渡表)'!C658</f>
        <v>0</v>
      </c>
      <c r="F658" s="35" t="e">
        <f t="shared" si="20"/>
        <v>#DIV/0!</v>
      </c>
      <c r="G658" s="35" t="e">
        <f t="shared" si="21"/>
        <v>#DIV/0!</v>
      </c>
    </row>
    <row r="659" ht="18.75" customHeight="1" spans="1:7">
      <c r="A659" s="20">
        <v>2100405</v>
      </c>
      <c r="B659" s="34" t="s">
        <v>555</v>
      </c>
      <c r="C659" s="21"/>
      <c r="D659" s="21"/>
      <c r="E659" s="21">
        <f>'[3]表二 (县区过渡表)'!C659</f>
        <v>0</v>
      </c>
      <c r="F659" s="35" t="e">
        <f t="shared" si="20"/>
        <v>#DIV/0!</v>
      </c>
      <c r="G659" s="35" t="e">
        <f t="shared" si="21"/>
        <v>#DIV/0!</v>
      </c>
    </row>
    <row r="660" ht="18.75" customHeight="1" spans="1:7">
      <c r="A660" s="20">
        <v>2100406</v>
      </c>
      <c r="B660" s="34" t="s">
        <v>556</v>
      </c>
      <c r="C660" s="21"/>
      <c r="D660" s="21"/>
      <c r="E660" s="21">
        <f>'[3]表二 (县区过渡表)'!C660</f>
        <v>0</v>
      </c>
      <c r="F660" s="35" t="e">
        <f t="shared" si="20"/>
        <v>#DIV/0!</v>
      </c>
      <c r="G660" s="35" t="e">
        <f t="shared" si="21"/>
        <v>#DIV/0!</v>
      </c>
    </row>
    <row r="661" ht="18.75" customHeight="1" spans="1:7">
      <c r="A661" s="20">
        <v>2100407</v>
      </c>
      <c r="B661" s="34" t="s">
        <v>557</v>
      </c>
      <c r="C661" s="21"/>
      <c r="D661" s="21"/>
      <c r="E661" s="21">
        <f>'[3]表二 (县区过渡表)'!C661</f>
        <v>0</v>
      </c>
      <c r="F661" s="35" t="e">
        <f t="shared" si="20"/>
        <v>#DIV/0!</v>
      </c>
      <c r="G661" s="35" t="e">
        <f t="shared" si="21"/>
        <v>#DIV/0!</v>
      </c>
    </row>
    <row r="662" ht="18.75" customHeight="1" spans="1:7">
      <c r="A662" s="20">
        <v>2100408</v>
      </c>
      <c r="B662" s="34" t="s">
        <v>558</v>
      </c>
      <c r="C662" s="21"/>
      <c r="D662" s="21"/>
      <c r="E662" s="21">
        <f>'[3]表二 (县区过渡表)'!C662</f>
        <v>0</v>
      </c>
      <c r="F662" s="35" t="e">
        <f t="shared" si="20"/>
        <v>#DIV/0!</v>
      </c>
      <c r="G662" s="35" t="e">
        <f t="shared" si="21"/>
        <v>#DIV/0!</v>
      </c>
    </row>
    <row r="663" ht="18.75" customHeight="1" spans="1:7">
      <c r="A663" s="20">
        <v>2100409</v>
      </c>
      <c r="B663" s="34" t="s">
        <v>559</v>
      </c>
      <c r="C663" s="21">
        <v>30</v>
      </c>
      <c r="D663" s="21">
        <v>26</v>
      </c>
      <c r="E663" s="21">
        <f>'[3]表二 (县区过渡表)'!C663</f>
        <v>10</v>
      </c>
      <c r="F663" s="35">
        <f t="shared" si="20"/>
        <v>33.3333333333333</v>
      </c>
      <c r="G663" s="35">
        <f t="shared" si="21"/>
        <v>38.4615384615385</v>
      </c>
    </row>
    <row r="664" ht="18.75" customHeight="1" spans="1:7">
      <c r="A664" s="20">
        <v>2100410</v>
      </c>
      <c r="B664" s="34" t="s">
        <v>560</v>
      </c>
      <c r="C664" s="21"/>
      <c r="D664" s="21"/>
      <c r="E664" s="21">
        <f>'[3]表二 (县区过渡表)'!C664</f>
        <v>0</v>
      </c>
      <c r="F664" s="35" t="e">
        <f t="shared" si="20"/>
        <v>#DIV/0!</v>
      </c>
      <c r="G664" s="35" t="e">
        <f t="shared" si="21"/>
        <v>#DIV/0!</v>
      </c>
    </row>
    <row r="665" ht="18.75" customHeight="1" spans="1:7">
      <c r="A665" s="20">
        <v>2100499</v>
      </c>
      <c r="B665" s="34" t="s">
        <v>561</v>
      </c>
      <c r="C665" s="21"/>
      <c r="D665" s="21"/>
      <c r="E665" s="21">
        <f>'[3]表二 (县区过渡表)'!C665</f>
        <v>0</v>
      </c>
      <c r="F665" s="35" t="e">
        <f t="shared" si="20"/>
        <v>#DIV/0!</v>
      </c>
      <c r="G665" s="35" t="e">
        <f t="shared" si="21"/>
        <v>#DIV/0!</v>
      </c>
    </row>
    <row r="666" ht="18.75" customHeight="1" spans="1:7">
      <c r="A666" s="20">
        <v>21006</v>
      </c>
      <c r="B666" s="34" t="s">
        <v>562</v>
      </c>
      <c r="C666" s="21">
        <f>C667+C668</f>
        <v>0</v>
      </c>
      <c r="D666" s="21">
        <f>D667+D668</f>
        <v>0</v>
      </c>
      <c r="E666" s="21">
        <f>'[3]表二 (县区过渡表)'!C666</f>
        <v>0</v>
      </c>
      <c r="F666" s="35" t="e">
        <f t="shared" si="20"/>
        <v>#DIV/0!</v>
      </c>
      <c r="G666" s="35" t="e">
        <f t="shared" si="21"/>
        <v>#DIV/0!</v>
      </c>
    </row>
    <row r="667" ht="18.75" customHeight="1" spans="1:7">
      <c r="A667" s="20">
        <v>2100601</v>
      </c>
      <c r="B667" s="34" t="s">
        <v>563</v>
      </c>
      <c r="C667" s="21"/>
      <c r="D667" s="21"/>
      <c r="E667" s="21">
        <f>'[3]表二 (县区过渡表)'!C667</f>
        <v>0</v>
      </c>
      <c r="F667" s="35" t="e">
        <f t="shared" si="20"/>
        <v>#DIV/0!</v>
      </c>
      <c r="G667" s="35" t="e">
        <f t="shared" si="21"/>
        <v>#DIV/0!</v>
      </c>
    </row>
    <row r="668" ht="18.75" customHeight="1" spans="1:7">
      <c r="A668" s="20">
        <v>2100699</v>
      </c>
      <c r="B668" s="34" t="s">
        <v>564</v>
      </c>
      <c r="C668" s="21"/>
      <c r="D668" s="21"/>
      <c r="E668" s="21">
        <f>'[3]表二 (县区过渡表)'!C668</f>
        <v>0</v>
      </c>
      <c r="F668" s="35" t="e">
        <f t="shared" si="20"/>
        <v>#DIV/0!</v>
      </c>
      <c r="G668" s="35" t="e">
        <f t="shared" si="21"/>
        <v>#DIV/0!</v>
      </c>
    </row>
    <row r="669" ht="18.75" customHeight="1" spans="1:7">
      <c r="A669" s="20">
        <v>21007</v>
      </c>
      <c r="B669" s="34" t="s">
        <v>565</v>
      </c>
      <c r="C669" s="21">
        <f>SUM(C670:C672)</f>
        <v>0</v>
      </c>
      <c r="D669" s="21">
        <f>SUM(D670:D672)</f>
        <v>0</v>
      </c>
      <c r="E669" s="21">
        <f>'[3]表二 (县区过渡表)'!C669</f>
        <v>0</v>
      </c>
      <c r="F669" s="35" t="e">
        <f t="shared" si="20"/>
        <v>#DIV/0!</v>
      </c>
      <c r="G669" s="35" t="e">
        <f t="shared" si="21"/>
        <v>#DIV/0!</v>
      </c>
    </row>
    <row r="670" ht="18.75" customHeight="1" spans="1:7">
      <c r="A670" s="20">
        <v>2100716</v>
      </c>
      <c r="B670" s="34" t="s">
        <v>566</v>
      </c>
      <c r="C670" s="21"/>
      <c r="D670" s="21"/>
      <c r="E670" s="21">
        <f>'[3]表二 (县区过渡表)'!C670</f>
        <v>0</v>
      </c>
      <c r="F670" s="35" t="e">
        <f t="shared" si="20"/>
        <v>#DIV/0!</v>
      </c>
      <c r="G670" s="35" t="e">
        <f t="shared" si="21"/>
        <v>#DIV/0!</v>
      </c>
    </row>
    <row r="671" ht="18.75" customHeight="1" spans="1:7">
      <c r="A671" s="20">
        <v>2100717</v>
      </c>
      <c r="B671" s="34" t="s">
        <v>567</v>
      </c>
      <c r="C671" s="21"/>
      <c r="D671" s="21"/>
      <c r="E671" s="21">
        <f>'[3]表二 (县区过渡表)'!C671</f>
        <v>0</v>
      </c>
      <c r="F671" s="35" t="e">
        <f t="shared" si="20"/>
        <v>#DIV/0!</v>
      </c>
      <c r="G671" s="35" t="e">
        <f t="shared" si="21"/>
        <v>#DIV/0!</v>
      </c>
    </row>
    <row r="672" ht="18.75" customHeight="1" spans="1:7">
      <c r="A672" s="20">
        <v>2100799</v>
      </c>
      <c r="B672" s="34" t="s">
        <v>568</v>
      </c>
      <c r="C672" s="21"/>
      <c r="D672" s="21"/>
      <c r="E672" s="21">
        <f>'[3]表二 (县区过渡表)'!C672</f>
        <v>0</v>
      </c>
      <c r="F672" s="35" t="e">
        <f t="shared" si="20"/>
        <v>#DIV/0!</v>
      </c>
      <c r="G672" s="35" t="e">
        <f t="shared" si="21"/>
        <v>#DIV/0!</v>
      </c>
    </row>
    <row r="673" ht="18.75" customHeight="1" spans="1:7">
      <c r="A673" s="20">
        <v>21011</v>
      </c>
      <c r="B673" s="34" t="s">
        <v>569</v>
      </c>
      <c r="C673" s="21">
        <f>SUM(C674:C677)</f>
        <v>0</v>
      </c>
      <c r="D673" s="21">
        <f>SUM(D674:D677)</f>
        <v>0</v>
      </c>
      <c r="E673" s="21">
        <f>'[3]表二 (县区过渡表)'!C673</f>
        <v>97</v>
      </c>
      <c r="F673" s="35" t="e">
        <f t="shared" si="20"/>
        <v>#DIV/0!</v>
      </c>
      <c r="G673" s="35" t="e">
        <f t="shared" si="21"/>
        <v>#DIV/0!</v>
      </c>
    </row>
    <row r="674" ht="18.75" customHeight="1" spans="1:7">
      <c r="A674" s="20">
        <v>2101101</v>
      </c>
      <c r="B674" s="34" t="s">
        <v>570</v>
      </c>
      <c r="C674" s="21"/>
      <c r="D674" s="21"/>
      <c r="E674" s="21">
        <f>'[3]表二 (县区过渡表)'!C674</f>
        <v>97</v>
      </c>
      <c r="F674" s="35" t="e">
        <f t="shared" si="20"/>
        <v>#DIV/0!</v>
      </c>
      <c r="G674" s="35" t="e">
        <f t="shared" si="21"/>
        <v>#DIV/0!</v>
      </c>
    </row>
    <row r="675" ht="18.75" customHeight="1" spans="1:7">
      <c r="A675" s="20">
        <v>2101102</v>
      </c>
      <c r="B675" s="34" t="s">
        <v>571</v>
      </c>
      <c r="C675" s="21"/>
      <c r="D675" s="21"/>
      <c r="E675" s="21">
        <f>'[3]表二 (县区过渡表)'!C675</f>
        <v>0</v>
      </c>
      <c r="F675" s="35" t="e">
        <f t="shared" si="20"/>
        <v>#DIV/0!</v>
      </c>
      <c r="G675" s="35" t="e">
        <f t="shared" si="21"/>
        <v>#DIV/0!</v>
      </c>
    </row>
    <row r="676" ht="18.75" customHeight="1" spans="1:7">
      <c r="A676" s="20">
        <v>2101103</v>
      </c>
      <c r="B676" s="34" t="s">
        <v>572</v>
      </c>
      <c r="C676" s="21"/>
      <c r="D676" s="21"/>
      <c r="E676" s="21">
        <f>'[3]表二 (县区过渡表)'!C676</f>
        <v>0</v>
      </c>
      <c r="F676" s="35" t="e">
        <f t="shared" si="20"/>
        <v>#DIV/0!</v>
      </c>
      <c r="G676" s="35" t="e">
        <f t="shared" si="21"/>
        <v>#DIV/0!</v>
      </c>
    </row>
    <row r="677" ht="18.75" customHeight="1" spans="1:7">
      <c r="A677" s="20">
        <v>2101199</v>
      </c>
      <c r="B677" s="34" t="s">
        <v>573</v>
      </c>
      <c r="C677" s="21"/>
      <c r="D677" s="21"/>
      <c r="E677" s="21">
        <f>'[3]表二 (县区过渡表)'!C677</f>
        <v>0</v>
      </c>
      <c r="F677" s="35" t="e">
        <f t="shared" si="20"/>
        <v>#DIV/0!</v>
      </c>
      <c r="G677" s="35" t="e">
        <f t="shared" si="21"/>
        <v>#DIV/0!</v>
      </c>
    </row>
    <row r="678" ht="18.75" customHeight="1" spans="1:7">
      <c r="A678" s="20">
        <v>21012</v>
      </c>
      <c r="B678" s="34" t="s">
        <v>574</v>
      </c>
      <c r="C678" s="21">
        <f>SUM(C679:C681)</f>
        <v>0</v>
      </c>
      <c r="D678" s="21">
        <f>SUM(D679:D681)</f>
        <v>0</v>
      </c>
      <c r="E678" s="21">
        <f>'[3]表二 (县区过渡表)'!C678</f>
        <v>0</v>
      </c>
      <c r="F678" s="35" t="e">
        <f t="shared" si="20"/>
        <v>#DIV/0!</v>
      </c>
      <c r="G678" s="35" t="e">
        <f t="shared" si="21"/>
        <v>#DIV/0!</v>
      </c>
    </row>
    <row r="679" ht="18.75" customHeight="1" spans="1:7">
      <c r="A679" s="20">
        <v>2101201</v>
      </c>
      <c r="B679" s="34" t="s">
        <v>575</v>
      </c>
      <c r="C679" s="21"/>
      <c r="D679" s="21"/>
      <c r="E679" s="21">
        <f>'[3]表二 (县区过渡表)'!C679</f>
        <v>0</v>
      </c>
      <c r="F679" s="35" t="e">
        <f t="shared" si="20"/>
        <v>#DIV/0!</v>
      </c>
      <c r="G679" s="35" t="e">
        <f t="shared" si="21"/>
        <v>#DIV/0!</v>
      </c>
    </row>
    <row r="680" ht="18.75" customHeight="1" spans="1:7">
      <c r="A680" s="20">
        <v>2101202</v>
      </c>
      <c r="B680" s="34" t="s">
        <v>576</v>
      </c>
      <c r="C680" s="21"/>
      <c r="D680" s="21"/>
      <c r="E680" s="21">
        <f>'[3]表二 (县区过渡表)'!C680</f>
        <v>0</v>
      </c>
      <c r="F680" s="35" t="e">
        <f t="shared" si="20"/>
        <v>#DIV/0!</v>
      </c>
      <c r="G680" s="35" t="e">
        <f t="shared" si="21"/>
        <v>#DIV/0!</v>
      </c>
    </row>
    <row r="681" ht="18.75" customHeight="1" spans="1:7">
      <c r="A681" s="20">
        <v>2101299</v>
      </c>
      <c r="B681" s="34" t="s">
        <v>577</v>
      </c>
      <c r="C681" s="21"/>
      <c r="D681" s="21"/>
      <c r="E681" s="21">
        <f>'[3]表二 (县区过渡表)'!C681</f>
        <v>0</v>
      </c>
      <c r="F681" s="35" t="e">
        <f t="shared" si="20"/>
        <v>#DIV/0!</v>
      </c>
      <c r="G681" s="35" t="e">
        <f t="shared" si="21"/>
        <v>#DIV/0!</v>
      </c>
    </row>
    <row r="682" ht="18.75" customHeight="1" spans="1:7">
      <c r="A682" s="20">
        <v>21013</v>
      </c>
      <c r="B682" s="34" t="s">
        <v>578</v>
      </c>
      <c r="C682" s="21">
        <f>SUM(C683:C685)</f>
        <v>0</v>
      </c>
      <c r="D682" s="21">
        <f>SUM(D683:D685)</f>
        <v>0</v>
      </c>
      <c r="E682" s="21">
        <f>'[3]表二 (县区过渡表)'!C682</f>
        <v>0</v>
      </c>
      <c r="F682" s="35" t="e">
        <f t="shared" si="20"/>
        <v>#DIV/0!</v>
      </c>
      <c r="G682" s="35" t="e">
        <f t="shared" si="21"/>
        <v>#DIV/0!</v>
      </c>
    </row>
    <row r="683" ht="18.75" customHeight="1" spans="1:7">
      <c r="A683" s="20">
        <v>2101301</v>
      </c>
      <c r="B683" s="34" t="s">
        <v>579</v>
      </c>
      <c r="C683" s="21"/>
      <c r="D683" s="21"/>
      <c r="E683" s="21">
        <f>'[3]表二 (县区过渡表)'!C683</f>
        <v>0</v>
      </c>
      <c r="F683" s="35" t="e">
        <f t="shared" si="20"/>
        <v>#DIV/0!</v>
      </c>
      <c r="G683" s="35" t="e">
        <f t="shared" si="21"/>
        <v>#DIV/0!</v>
      </c>
    </row>
    <row r="684" ht="18.75" customHeight="1" spans="1:7">
      <c r="A684" s="20">
        <v>2101302</v>
      </c>
      <c r="B684" s="34" t="s">
        <v>580</v>
      </c>
      <c r="C684" s="21"/>
      <c r="D684" s="21"/>
      <c r="E684" s="21">
        <f>'[3]表二 (县区过渡表)'!C684</f>
        <v>0</v>
      </c>
      <c r="F684" s="35" t="e">
        <f t="shared" si="20"/>
        <v>#DIV/0!</v>
      </c>
      <c r="G684" s="35" t="e">
        <f t="shared" si="21"/>
        <v>#DIV/0!</v>
      </c>
    </row>
    <row r="685" ht="18.75" customHeight="1" spans="1:7">
      <c r="A685" s="20">
        <v>2101399</v>
      </c>
      <c r="B685" s="34" t="s">
        <v>581</v>
      </c>
      <c r="C685" s="21"/>
      <c r="D685" s="21"/>
      <c r="E685" s="21">
        <f>'[3]表二 (县区过渡表)'!C685</f>
        <v>0</v>
      </c>
      <c r="F685" s="35" t="e">
        <f t="shared" si="20"/>
        <v>#DIV/0!</v>
      </c>
      <c r="G685" s="35" t="e">
        <f t="shared" si="21"/>
        <v>#DIV/0!</v>
      </c>
    </row>
    <row r="686" ht="18.75" customHeight="1" spans="1:7">
      <c r="A686" s="20">
        <v>21014</v>
      </c>
      <c r="B686" s="34" t="s">
        <v>582</v>
      </c>
      <c r="C686" s="21">
        <f>C687+C688</f>
        <v>0</v>
      </c>
      <c r="D686" s="21">
        <f>D687+D688</f>
        <v>0</v>
      </c>
      <c r="E686" s="21">
        <f>'[3]表二 (县区过渡表)'!C686</f>
        <v>0</v>
      </c>
      <c r="F686" s="35" t="e">
        <f t="shared" si="20"/>
        <v>#DIV/0!</v>
      </c>
      <c r="G686" s="35" t="e">
        <f t="shared" si="21"/>
        <v>#DIV/0!</v>
      </c>
    </row>
    <row r="687" ht="18.75" customHeight="1" spans="1:7">
      <c r="A687" s="20">
        <v>2101401</v>
      </c>
      <c r="B687" s="34" t="s">
        <v>583</v>
      </c>
      <c r="C687" s="21"/>
      <c r="D687" s="21"/>
      <c r="E687" s="21">
        <f>'[3]表二 (县区过渡表)'!C687</f>
        <v>0</v>
      </c>
      <c r="F687" s="35" t="e">
        <f t="shared" si="20"/>
        <v>#DIV/0!</v>
      </c>
      <c r="G687" s="35" t="e">
        <f t="shared" si="21"/>
        <v>#DIV/0!</v>
      </c>
    </row>
    <row r="688" ht="18.75" customHeight="1" spans="1:7">
      <c r="A688" s="20">
        <v>2101499</v>
      </c>
      <c r="B688" s="34" t="s">
        <v>584</v>
      </c>
      <c r="C688" s="21"/>
      <c r="D688" s="21"/>
      <c r="E688" s="21">
        <f>'[3]表二 (县区过渡表)'!C688</f>
        <v>0</v>
      </c>
      <c r="F688" s="35" t="e">
        <f t="shared" si="20"/>
        <v>#DIV/0!</v>
      </c>
      <c r="G688" s="35" t="e">
        <f t="shared" si="21"/>
        <v>#DIV/0!</v>
      </c>
    </row>
    <row r="689" ht="18.75" customHeight="1" spans="1:7">
      <c r="A689" s="20">
        <v>21015</v>
      </c>
      <c r="B689" s="34" t="s">
        <v>585</v>
      </c>
      <c r="C689" s="21">
        <f>SUM(C690:C697)</f>
        <v>0</v>
      </c>
      <c r="D689" s="21">
        <f>SUM(D690:D697)</f>
        <v>0</v>
      </c>
      <c r="E689" s="21">
        <f>'[3]表二 (县区过渡表)'!C689</f>
        <v>0</v>
      </c>
      <c r="F689" s="35" t="e">
        <f t="shared" si="20"/>
        <v>#DIV/0!</v>
      </c>
      <c r="G689" s="35" t="e">
        <f t="shared" si="21"/>
        <v>#DIV/0!</v>
      </c>
    </row>
    <row r="690" ht="18.75" customHeight="1" spans="1:7">
      <c r="A690" s="20">
        <v>2101501</v>
      </c>
      <c r="B690" s="34" t="s">
        <v>97</v>
      </c>
      <c r="C690" s="21"/>
      <c r="D690" s="21"/>
      <c r="E690" s="21">
        <f>'[3]表二 (县区过渡表)'!C690</f>
        <v>0</v>
      </c>
      <c r="F690" s="35" t="e">
        <f t="shared" si="20"/>
        <v>#DIV/0!</v>
      </c>
      <c r="G690" s="35" t="e">
        <f t="shared" si="21"/>
        <v>#DIV/0!</v>
      </c>
    </row>
    <row r="691" ht="18.75" customHeight="1" spans="1:7">
      <c r="A691" s="20">
        <v>2101502</v>
      </c>
      <c r="B691" s="34" t="s">
        <v>98</v>
      </c>
      <c r="C691" s="21"/>
      <c r="D691" s="21"/>
      <c r="E691" s="21">
        <f>'[3]表二 (县区过渡表)'!C691</f>
        <v>0</v>
      </c>
      <c r="F691" s="35" t="e">
        <f t="shared" si="20"/>
        <v>#DIV/0!</v>
      </c>
      <c r="G691" s="35" t="e">
        <f t="shared" si="21"/>
        <v>#DIV/0!</v>
      </c>
    </row>
    <row r="692" ht="18.75" customHeight="1" spans="1:7">
      <c r="A692" s="20">
        <v>2101503</v>
      </c>
      <c r="B692" s="34" t="s">
        <v>99</v>
      </c>
      <c r="C692" s="21"/>
      <c r="D692" s="21"/>
      <c r="E692" s="21">
        <f>'[3]表二 (县区过渡表)'!C692</f>
        <v>0</v>
      </c>
      <c r="F692" s="35" t="e">
        <f t="shared" si="20"/>
        <v>#DIV/0!</v>
      </c>
      <c r="G692" s="35" t="e">
        <f t="shared" si="21"/>
        <v>#DIV/0!</v>
      </c>
    </row>
    <row r="693" ht="18.75" customHeight="1" spans="1:7">
      <c r="A693" s="20">
        <v>2101504</v>
      </c>
      <c r="B693" s="34" t="s">
        <v>138</v>
      </c>
      <c r="C693" s="21"/>
      <c r="D693" s="21"/>
      <c r="E693" s="21">
        <f>'[3]表二 (县区过渡表)'!C693</f>
        <v>0</v>
      </c>
      <c r="F693" s="35" t="e">
        <f t="shared" si="20"/>
        <v>#DIV/0!</v>
      </c>
      <c r="G693" s="35" t="e">
        <f t="shared" si="21"/>
        <v>#DIV/0!</v>
      </c>
    </row>
    <row r="694" ht="18.75" customHeight="1" spans="1:7">
      <c r="A694" s="20">
        <v>2101505</v>
      </c>
      <c r="B694" s="34" t="s">
        <v>586</v>
      </c>
      <c r="C694" s="21"/>
      <c r="D694" s="21"/>
      <c r="E694" s="21">
        <f>'[3]表二 (县区过渡表)'!C694</f>
        <v>0</v>
      </c>
      <c r="F694" s="35" t="e">
        <f t="shared" si="20"/>
        <v>#DIV/0!</v>
      </c>
      <c r="G694" s="35" t="e">
        <f t="shared" si="21"/>
        <v>#DIV/0!</v>
      </c>
    </row>
    <row r="695" ht="18.75" customHeight="1" spans="1:7">
      <c r="A695" s="20">
        <v>2101506</v>
      </c>
      <c r="B695" s="34" t="s">
        <v>587</v>
      </c>
      <c r="C695" s="21"/>
      <c r="D695" s="21"/>
      <c r="E695" s="21">
        <f>'[3]表二 (县区过渡表)'!C695</f>
        <v>0</v>
      </c>
      <c r="F695" s="35" t="e">
        <f t="shared" si="20"/>
        <v>#DIV/0!</v>
      </c>
      <c r="G695" s="35" t="e">
        <f t="shared" si="21"/>
        <v>#DIV/0!</v>
      </c>
    </row>
    <row r="696" ht="18.75" customHeight="1" spans="1:7">
      <c r="A696" s="20">
        <v>2101550</v>
      </c>
      <c r="B696" s="34" t="s">
        <v>106</v>
      </c>
      <c r="C696" s="21"/>
      <c r="D696" s="21"/>
      <c r="E696" s="21">
        <f>'[3]表二 (县区过渡表)'!C696</f>
        <v>0</v>
      </c>
      <c r="F696" s="35" t="e">
        <f t="shared" si="20"/>
        <v>#DIV/0!</v>
      </c>
      <c r="G696" s="35" t="e">
        <f t="shared" si="21"/>
        <v>#DIV/0!</v>
      </c>
    </row>
    <row r="697" ht="18.75" customHeight="1" spans="1:7">
      <c r="A697" s="20">
        <v>2101599</v>
      </c>
      <c r="B697" s="34" t="s">
        <v>588</v>
      </c>
      <c r="C697" s="21"/>
      <c r="D697" s="21"/>
      <c r="E697" s="21">
        <f>'[3]表二 (县区过渡表)'!C697</f>
        <v>0</v>
      </c>
      <c r="F697" s="35" t="e">
        <f t="shared" si="20"/>
        <v>#DIV/0!</v>
      </c>
      <c r="G697" s="35" t="e">
        <f t="shared" si="21"/>
        <v>#DIV/0!</v>
      </c>
    </row>
    <row r="698" ht="18.75" customHeight="1" spans="1:7">
      <c r="A698" s="20">
        <v>21016</v>
      </c>
      <c r="B698" s="34" t="s">
        <v>589</v>
      </c>
      <c r="C698" s="21"/>
      <c r="D698" s="21"/>
      <c r="E698" s="21">
        <f>'[3]表二 (县区过渡表)'!C698</f>
        <v>0</v>
      </c>
      <c r="F698" s="35" t="e">
        <f t="shared" si="20"/>
        <v>#DIV/0!</v>
      </c>
      <c r="G698" s="35" t="e">
        <f t="shared" si="21"/>
        <v>#DIV/0!</v>
      </c>
    </row>
    <row r="699" ht="18.75" customHeight="1" spans="1:7">
      <c r="A699" s="20">
        <v>21099</v>
      </c>
      <c r="B699" s="46" t="s">
        <v>590</v>
      </c>
      <c r="C699" s="21">
        <v>15</v>
      </c>
      <c r="D699" s="21"/>
      <c r="E699" s="21">
        <f>'[3]表二 (县区过渡表)'!C699</f>
        <v>0</v>
      </c>
      <c r="F699" s="35">
        <f t="shared" si="20"/>
        <v>0</v>
      </c>
      <c r="G699" s="35" t="e">
        <f t="shared" si="21"/>
        <v>#DIV/0!</v>
      </c>
    </row>
    <row r="700" ht="18.75" customHeight="1" spans="1:7">
      <c r="A700" s="20">
        <v>211</v>
      </c>
      <c r="B700" s="46" t="s">
        <v>50</v>
      </c>
      <c r="C700" s="21">
        <f>C701+C711+C715+C724+C731+C738+C744+C747+C750+C751+C752+C758+C759+C760+C771</f>
        <v>1843</v>
      </c>
      <c r="D700" s="21">
        <f>D701+D711+D715+D724+D731+D738+D744+D747+D750+D751+D752+D758+D759+D760+D771</f>
        <v>1995</v>
      </c>
      <c r="E700" s="21">
        <f>E701+E711+E715+E724+E731+E738+E744+E747+E750+E751+E752+E758+E759+E760+E771</f>
        <v>1626</v>
      </c>
      <c r="F700" s="35">
        <f t="shared" si="20"/>
        <v>88.2257189365166</v>
      </c>
      <c r="G700" s="35">
        <f t="shared" si="21"/>
        <v>81.5037593984962</v>
      </c>
    </row>
    <row r="701" ht="18.75" customHeight="1" spans="1:7">
      <c r="A701" s="20">
        <v>21101</v>
      </c>
      <c r="B701" s="46" t="s">
        <v>591</v>
      </c>
      <c r="C701" s="21">
        <f>SUM(C702:C710)</f>
        <v>206</v>
      </c>
      <c r="D701" s="21">
        <f>SUM(D702:D710)</f>
        <v>156</v>
      </c>
      <c r="E701" s="21">
        <f>'[3]表二 (县区过渡表)'!C701</f>
        <v>294</v>
      </c>
      <c r="F701" s="35">
        <f t="shared" si="20"/>
        <v>142.718446601942</v>
      </c>
      <c r="G701" s="35">
        <f t="shared" si="21"/>
        <v>188.461538461538</v>
      </c>
    </row>
    <row r="702" ht="18.75" customHeight="1" spans="1:7">
      <c r="A702" s="20">
        <v>2110101</v>
      </c>
      <c r="B702" s="46" t="s">
        <v>97</v>
      </c>
      <c r="C702" s="21">
        <v>131</v>
      </c>
      <c r="D702" s="21">
        <v>156</v>
      </c>
      <c r="E702" s="21">
        <f>'[3]表二 (县区过渡表)'!C702</f>
        <v>294</v>
      </c>
      <c r="F702" s="35">
        <f t="shared" si="20"/>
        <v>224.427480916031</v>
      </c>
      <c r="G702" s="35">
        <f t="shared" si="21"/>
        <v>188.461538461538</v>
      </c>
    </row>
    <row r="703" ht="18.75" customHeight="1" spans="1:7">
      <c r="A703" s="20">
        <v>2110102</v>
      </c>
      <c r="B703" s="46" t="s">
        <v>98</v>
      </c>
      <c r="C703" s="21"/>
      <c r="D703" s="21"/>
      <c r="E703" s="21">
        <f>'[3]表二 (县区过渡表)'!C703</f>
        <v>0</v>
      </c>
      <c r="F703" s="35" t="e">
        <f t="shared" si="20"/>
        <v>#DIV/0!</v>
      </c>
      <c r="G703" s="35" t="e">
        <f t="shared" si="21"/>
        <v>#DIV/0!</v>
      </c>
    </row>
    <row r="704" ht="18.75" customHeight="1" spans="1:7">
      <c r="A704" s="20">
        <v>2110103</v>
      </c>
      <c r="B704" s="46" t="s">
        <v>99</v>
      </c>
      <c r="C704" s="21"/>
      <c r="D704" s="21"/>
      <c r="E704" s="21">
        <f>'[3]表二 (县区过渡表)'!C704</f>
        <v>0</v>
      </c>
      <c r="F704" s="35" t="e">
        <f t="shared" si="20"/>
        <v>#DIV/0!</v>
      </c>
      <c r="G704" s="35" t="e">
        <f t="shared" si="21"/>
        <v>#DIV/0!</v>
      </c>
    </row>
    <row r="705" ht="18.75" customHeight="1" spans="1:7">
      <c r="A705" s="20">
        <v>2110104</v>
      </c>
      <c r="B705" s="46" t="s">
        <v>592</v>
      </c>
      <c r="C705" s="21"/>
      <c r="D705" s="21"/>
      <c r="E705" s="21">
        <f>'[3]表二 (县区过渡表)'!C705</f>
        <v>0</v>
      </c>
      <c r="F705" s="35" t="e">
        <f t="shared" si="20"/>
        <v>#DIV/0!</v>
      </c>
      <c r="G705" s="35" t="e">
        <f t="shared" si="21"/>
        <v>#DIV/0!</v>
      </c>
    </row>
    <row r="706" ht="18.75" customHeight="1" spans="1:7">
      <c r="A706" s="20">
        <v>2110105</v>
      </c>
      <c r="B706" s="46" t="s">
        <v>593</v>
      </c>
      <c r="C706" s="21"/>
      <c r="D706" s="21"/>
      <c r="E706" s="21">
        <f>'[3]表二 (县区过渡表)'!C706</f>
        <v>0</v>
      </c>
      <c r="F706" s="35" t="e">
        <f t="shared" si="20"/>
        <v>#DIV/0!</v>
      </c>
      <c r="G706" s="35" t="e">
        <f t="shared" si="21"/>
        <v>#DIV/0!</v>
      </c>
    </row>
    <row r="707" ht="18.75" customHeight="1" spans="1:7">
      <c r="A707" s="20">
        <v>2110106</v>
      </c>
      <c r="B707" s="46" t="s">
        <v>594</v>
      </c>
      <c r="C707" s="21"/>
      <c r="D707" s="21"/>
      <c r="E707" s="21">
        <f>'[3]表二 (县区过渡表)'!C707</f>
        <v>0</v>
      </c>
      <c r="F707" s="35" t="e">
        <f t="shared" si="20"/>
        <v>#DIV/0!</v>
      </c>
      <c r="G707" s="35" t="e">
        <f t="shared" si="21"/>
        <v>#DIV/0!</v>
      </c>
    </row>
    <row r="708" ht="18.75" customHeight="1" spans="1:7">
      <c r="A708" s="20">
        <v>2110107</v>
      </c>
      <c r="B708" s="46" t="s">
        <v>595</v>
      </c>
      <c r="C708" s="21"/>
      <c r="D708" s="21"/>
      <c r="E708" s="21">
        <f>'[3]表二 (县区过渡表)'!C708</f>
        <v>0</v>
      </c>
      <c r="F708" s="35" t="e">
        <f t="shared" si="20"/>
        <v>#DIV/0!</v>
      </c>
      <c r="G708" s="35" t="e">
        <f t="shared" si="21"/>
        <v>#DIV/0!</v>
      </c>
    </row>
    <row r="709" ht="18.75" customHeight="1" spans="1:7">
      <c r="A709" s="20">
        <v>2110108</v>
      </c>
      <c r="B709" s="46" t="s">
        <v>596</v>
      </c>
      <c r="C709" s="21"/>
      <c r="D709" s="21"/>
      <c r="E709" s="21">
        <f>'[3]表二 (县区过渡表)'!C709</f>
        <v>0</v>
      </c>
      <c r="F709" s="35" t="e">
        <f t="shared" si="20"/>
        <v>#DIV/0!</v>
      </c>
      <c r="G709" s="35" t="e">
        <f t="shared" si="21"/>
        <v>#DIV/0!</v>
      </c>
    </row>
    <row r="710" ht="18.75" customHeight="1" spans="1:7">
      <c r="A710" s="20">
        <v>2110199</v>
      </c>
      <c r="B710" s="46" t="s">
        <v>597</v>
      </c>
      <c r="C710" s="21">
        <v>75</v>
      </c>
      <c r="D710" s="21"/>
      <c r="E710" s="21">
        <f>'[3]表二 (县区过渡表)'!C710</f>
        <v>0</v>
      </c>
      <c r="F710" s="35">
        <f t="shared" ref="F710:F773" si="22">E710/C710*100</f>
        <v>0</v>
      </c>
      <c r="G710" s="35" t="e">
        <f t="shared" ref="G710:G773" si="23">E710/D710*100</f>
        <v>#DIV/0!</v>
      </c>
    </row>
    <row r="711" ht="18.75" customHeight="1" spans="1:7">
      <c r="A711" s="20">
        <v>21102</v>
      </c>
      <c r="B711" s="46" t="s">
        <v>598</v>
      </c>
      <c r="C711" s="21">
        <f>SUM(C712:C714)</f>
        <v>22</v>
      </c>
      <c r="D711" s="21">
        <f>SUM(D712:D714)</f>
        <v>13</v>
      </c>
      <c r="E711" s="21">
        <f>'[3]表二 (县区过渡表)'!C711</f>
        <v>12</v>
      </c>
      <c r="F711" s="35">
        <f t="shared" si="22"/>
        <v>54.5454545454545</v>
      </c>
      <c r="G711" s="35">
        <f t="shared" si="23"/>
        <v>92.3076923076923</v>
      </c>
    </row>
    <row r="712" ht="18.75" customHeight="1" spans="1:7">
      <c r="A712" s="20">
        <v>2110203</v>
      </c>
      <c r="B712" s="46" t="s">
        <v>599</v>
      </c>
      <c r="C712" s="44"/>
      <c r="D712" s="44"/>
      <c r="E712" s="21">
        <f>'[3]表二 (县区过渡表)'!C712</f>
        <v>0</v>
      </c>
      <c r="F712" s="35" t="e">
        <f t="shared" si="22"/>
        <v>#DIV/0!</v>
      </c>
      <c r="G712" s="35" t="e">
        <f t="shared" si="23"/>
        <v>#DIV/0!</v>
      </c>
    </row>
    <row r="713" ht="18.75" customHeight="1" spans="1:7">
      <c r="A713" s="20">
        <v>2110204</v>
      </c>
      <c r="B713" s="46" t="s">
        <v>600</v>
      </c>
      <c r="C713" s="44"/>
      <c r="D713" s="44"/>
      <c r="E713" s="21">
        <f>'[3]表二 (县区过渡表)'!C713</f>
        <v>0</v>
      </c>
      <c r="F713" s="35" t="e">
        <f t="shared" si="22"/>
        <v>#DIV/0!</v>
      </c>
      <c r="G713" s="35" t="e">
        <f t="shared" si="23"/>
        <v>#DIV/0!</v>
      </c>
    </row>
    <row r="714" ht="18.75" customHeight="1" spans="1:7">
      <c r="A714" s="20">
        <v>2110299</v>
      </c>
      <c r="B714" s="46" t="s">
        <v>601</v>
      </c>
      <c r="C714" s="44">
        <v>22</v>
      </c>
      <c r="D714" s="44">
        <v>13</v>
      </c>
      <c r="E714" s="21">
        <f>'[3]表二 (县区过渡表)'!C714</f>
        <v>12</v>
      </c>
      <c r="F714" s="35">
        <f t="shared" si="22"/>
        <v>54.5454545454545</v>
      </c>
      <c r="G714" s="35">
        <f t="shared" si="23"/>
        <v>92.3076923076923</v>
      </c>
    </row>
    <row r="715" ht="18.75" customHeight="1" spans="1:7">
      <c r="A715" s="20">
        <v>21103</v>
      </c>
      <c r="B715" s="46" t="s">
        <v>602</v>
      </c>
      <c r="C715" s="21">
        <f>SUM(C716:C723)</f>
        <v>1571</v>
      </c>
      <c r="D715" s="21">
        <f>SUM(D716:D723)</f>
        <v>1826</v>
      </c>
      <c r="E715" s="21">
        <f>'[3]表二 (县区过渡表)'!C715</f>
        <v>1320</v>
      </c>
      <c r="F715" s="35">
        <f t="shared" si="22"/>
        <v>84.0229153405474</v>
      </c>
      <c r="G715" s="35">
        <f t="shared" si="23"/>
        <v>72.289156626506</v>
      </c>
    </row>
    <row r="716" ht="18.75" customHeight="1" spans="1:7">
      <c r="A716" s="20">
        <v>2110301</v>
      </c>
      <c r="B716" s="46" t="s">
        <v>603</v>
      </c>
      <c r="C716" s="44">
        <v>134</v>
      </c>
      <c r="D716" s="44">
        <v>90</v>
      </c>
      <c r="E716" s="21">
        <f>'[3]表二 (县区过渡表)'!C716</f>
        <v>0</v>
      </c>
      <c r="F716" s="35">
        <f t="shared" si="22"/>
        <v>0</v>
      </c>
      <c r="G716" s="35">
        <f t="shared" si="23"/>
        <v>0</v>
      </c>
    </row>
    <row r="717" ht="18.75" customHeight="1" spans="1:7">
      <c r="A717" s="20">
        <v>2110302</v>
      </c>
      <c r="B717" s="46" t="s">
        <v>604</v>
      </c>
      <c r="C717" s="44">
        <v>973</v>
      </c>
      <c r="D717" s="44">
        <v>1736</v>
      </c>
      <c r="E717" s="21">
        <f>'[3]表二 (县区过渡表)'!C717</f>
        <v>1320</v>
      </c>
      <c r="F717" s="35">
        <f t="shared" si="22"/>
        <v>135.662898252826</v>
      </c>
      <c r="G717" s="35">
        <f t="shared" si="23"/>
        <v>76.036866359447</v>
      </c>
    </row>
    <row r="718" ht="18.75" customHeight="1" spans="1:7">
      <c r="A718" s="20">
        <v>2110303</v>
      </c>
      <c r="B718" s="46" t="s">
        <v>605</v>
      </c>
      <c r="C718" s="44"/>
      <c r="D718" s="44"/>
      <c r="E718" s="21">
        <f>'[3]表二 (县区过渡表)'!C718</f>
        <v>0</v>
      </c>
      <c r="F718" s="35" t="e">
        <f t="shared" si="22"/>
        <v>#DIV/0!</v>
      </c>
      <c r="G718" s="35" t="e">
        <f t="shared" si="23"/>
        <v>#DIV/0!</v>
      </c>
    </row>
    <row r="719" ht="18.75" customHeight="1" spans="1:7">
      <c r="A719" s="20">
        <v>2110304</v>
      </c>
      <c r="B719" s="46" t="s">
        <v>606</v>
      </c>
      <c r="C719" s="44"/>
      <c r="D719" s="44"/>
      <c r="E719" s="21">
        <f>'[3]表二 (县区过渡表)'!C719</f>
        <v>0</v>
      </c>
      <c r="F719" s="35" t="e">
        <f t="shared" si="22"/>
        <v>#DIV/0!</v>
      </c>
      <c r="G719" s="35" t="e">
        <f t="shared" si="23"/>
        <v>#DIV/0!</v>
      </c>
    </row>
    <row r="720" ht="18.75" customHeight="1" spans="1:7">
      <c r="A720" s="20">
        <v>2110305</v>
      </c>
      <c r="B720" s="46" t="s">
        <v>607</v>
      </c>
      <c r="C720" s="44"/>
      <c r="D720" s="44"/>
      <c r="E720" s="21">
        <f>'[3]表二 (县区过渡表)'!C720</f>
        <v>0</v>
      </c>
      <c r="F720" s="35" t="e">
        <f t="shared" si="22"/>
        <v>#DIV/0!</v>
      </c>
      <c r="G720" s="35" t="e">
        <f t="shared" si="23"/>
        <v>#DIV/0!</v>
      </c>
    </row>
    <row r="721" s="12" customFormat="1" ht="18.75" customHeight="1" spans="1:7">
      <c r="A721" s="20">
        <v>2110306</v>
      </c>
      <c r="B721" s="46" t="s">
        <v>608</v>
      </c>
      <c r="C721" s="44"/>
      <c r="D721" s="44"/>
      <c r="E721" s="21">
        <f>'[3]表二 (县区过渡表)'!C721</f>
        <v>0</v>
      </c>
      <c r="F721" s="35" t="e">
        <f t="shared" si="22"/>
        <v>#DIV/0!</v>
      </c>
      <c r="G721" s="35" t="e">
        <f t="shared" si="23"/>
        <v>#DIV/0!</v>
      </c>
    </row>
    <row r="722" ht="18.75" customHeight="1" spans="1:7">
      <c r="A722" s="20">
        <v>2110307</v>
      </c>
      <c r="B722" s="46" t="s">
        <v>609</v>
      </c>
      <c r="C722" s="44"/>
      <c r="D722" s="44"/>
      <c r="E722" s="21">
        <f>'[3]表二 (县区过渡表)'!C722</f>
        <v>0</v>
      </c>
      <c r="F722" s="35" t="e">
        <f t="shared" si="22"/>
        <v>#DIV/0!</v>
      </c>
      <c r="G722" s="35" t="e">
        <f t="shared" si="23"/>
        <v>#DIV/0!</v>
      </c>
    </row>
    <row r="723" ht="18.75" customHeight="1" spans="1:7">
      <c r="A723" s="20">
        <v>2110399</v>
      </c>
      <c r="B723" s="46" t="s">
        <v>610</v>
      </c>
      <c r="C723" s="44">
        <v>464</v>
      </c>
      <c r="D723" s="44"/>
      <c r="E723" s="21">
        <f>'[3]表二 (县区过渡表)'!C723</f>
        <v>0</v>
      </c>
      <c r="F723" s="35">
        <f t="shared" si="22"/>
        <v>0</v>
      </c>
      <c r="G723" s="35" t="e">
        <f t="shared" si="23"/>
        <v>#DIV/0!</v>
      </c>
    </row>
    <row r="724" ht="18.75" customHeight="1" spans="1:7">
      <c r="A724" s="20">
        <v>21104</v>
      </c>
      <c r="B724" s="46" t="s">
        <v>611</v>
      </c>
      <c r="C724" s="21">
        <f>SUM(C725:C730)</f>
        <v>0</v>
      </c>
      <c r="D724" s="21">
        <f>SUM(D725:D730)</f>
        <v>0</v>
      </c>
      <c r="E724" s="21">
        <f>'[3]表二 (县区过渡表)'!C724</f>
        <v>0</v>
      </c>
      <c r="F724" s="35" t="e">
        <f t="shared" si="22"/>
        <v>#DIV/0!</v>
      </c>
      <c r="G724" s="35" t="e">
        <f t="shared" si="23"/>
        <v>#DIV/0!</v>
      </c>
    </row>
    <row r="725" ht="18.75" customHeight="1" spans="1:7">
      <c r="A725" s="20">
        <v>2110401</v>
      </c>
      <c r="B725" s="46" t="s">
        <v>612</v>
      </c>
      <c r="C725" s="44"/>
      <c r="D725" s="44"/>
      <c r="E725" s="21">
        <f>'[3]表二 (县区过渡表)'!C725</f>
        <v>0</v>
      </c>
      <c r="F725" s="35" t="e">
        <f t="shared" si="22"/>
        <v>#DIV/0!</v>
      </c>
      <c r="G725" s="35" t="e">
        <f t="shared" si="23"/>
        <v>#DIV/0!</v>
      </c>
    </row>
    <row r="726" ht="18.75" customHeight="1" spans="1:7">
      <c r="A726" s="20">
        <v>2110402</v>
      </c>
      <c r="B726" s="46" t="s">
        <v>613</v>
      </c>
      <c r="C726" s="44"/>
      <c r="D726" s="44"/>
      <c r="E726" s="21">
        <f>'[3]表二 (县区过渡表)'!C726</f>
        <v>0</v>
      </c>
      <c r="F726" s="35" t="e">
        <f t="shared" si="22"/>
        <v>#DIV/0!</v>
      </c>
      <c r="G726" s="35" t="e">
        <f t="shared" si="23"/>
        <v>#DIV/0!</v>
      </c>
    </row>
    <row r="727" ht="18.75" customHeight="1" spans="1:7">
      <c r="A727" s="20">
        <v>2110404</v>
      </c>
      <c r="B727" s="46" t="s">
        <v>614</v>
      </c>
      <c r="C727" s="44"/>
      <c r="D727" s="44"/>
      <c r="E727" s="21">
        <f>'[3]表二 (县区过渡表)'!C727</f>
        <v>0</v>
      </c>
      <c r="F727" s="35" t="e">
        <f t="shared" si="22"/>
        <v>#DIV/0!</v>
      </c>
      <c r="G727" s="35" t="e">
        <f t="shared" si="23"/>
        <v>#DIV/0!</v>
      </c>
    </row>
    <row r="728" ht="18.75" customHeight="1" spans="1:7">
      <c r="A728" s="20">
        <v>2110405</v>
      </c>
      <c r="B728" s="46" t="s">
        <v>615</v>
      </c>
      <c r="C728" s="44"/>
      <c r="D728" s="44"/>
      <c r="E728" s="21">
        <f>'[3]表二 (县区过渡表)'!C728</f>
        <v>0</v>
      </c>
      <c r="F728" s="35" t="e">
        <f t="shared" si="22"/>
        <v>#DIV/0!</v>
      </c>
      <c r="G728" s="35" t="e">
        <f t="shared" si="23"/>
        <v>#DIV/0!</v>
      </c>
    </row>
    <row r="729" ht="18.75" customHeight="1" spans="1:7">
      <c r="A729" s="20">
        <v>2110406</v>
      </c>
      <c r="B729" s="46" t="s">
        <v>616</v>
      </c>
      <c r="C729" s="44"/>
      <c r="D729" s="44"/>
      <c r="E729" s="21">
        <f>'[3]表二 (县区过渡表)'!C729</f>
        <v>0</v>
      </c>
      <c r="F729" s="35" t="e">
        <f t="shared" si="22"/>
        <v>#DIV/0!</v>
      </c>
      <c r="G729" s="35" t="e">
        <f t="shared" si="23"/>
        <v>#DIV/0!</v>
      </c>
    </row>
    <row r="730" ht="18.75" customHeight="1" spans="1:7">
      <c r="A730" s="20">
        <v>2110499</v>
      </c>
      <c r="B730" s="46" t="s">
        <v>617</v>
      </c>
      <c r="C730" s="44"/>
      <c r="D730" s="44"/>
      <c r="E730" s="21">
        <f>'[3]表二 (县区过渡表)'!C730</f>
        <v>0</v>
      </c>
      <c r="F730" s="35" t="e">
        <f t="shared" si="22"/>
        <v>#DIV/0!</v>
      </c>
      <c r="G730" s="35" t="e">
        <f t="shared" si="23"/>
        <v>#DIV/0!</v>
      </c>
    </row>
    <row r="731" ht="18.75" customHeight="1" spans="1:7">
      <c r="A731" s="20">
        <v>21105</v>
      </c>
      <c r="B731" s="46" t="s">
        <v>618</v>
      </c>
      <c r="C731" s="21">
        <f>SUM(C732:C737)</f>
        <v>0</v>
      </c>
      <c r="D731" s="21">
        <f>SUM(D732:D737)</f>
        <v>0</v>
      </c>
      <c r="E731" s="21">
        <f>'[3]表二 (县区过渡表)'!C731</f>
        <v>0</v>
      </c>
      <c r="F731" s="35" t="e">
        <f t="shared" si="22"/>
        <v>#DIV/0!</v>
      </c>
      <c r="G731" s="35" t="e">
        <f t="shared" si="23"/>
        <v>#DIV/0!</v>
      </c>
    </row>
    <row r="732" ht="18.75" customHeight="1" spans="1:7">
      <c r="A732" s="20">
        <v>2110501</v>
      </c>
      <c r="B732" s="46" t="s">
        <v>619</v>
      </c>
      <c r="C732" s="21"/>
      <c r="D732" s="21"/>
      <c r="E732" s="21">
        <f>'[3]表二 (县区过渡表)'!C732</f>
        <v>0</v>
      </c>
      <c r="F732" s="35" t="e">
        <f t="shared" si="22"/>
        <v>#DIV/0!</v>
      </c>
      <c r="G732" s="35" t="e">
        <f t="shared" si="23"/>
        <v>#DIV/0!</v>
      </c>
    </row>
    <row r="733" ht="18.75" customHeight="1" spans="1:7">
      <c r="A733" s="20">
        <v>2110502</v>
      </c>
      <c r="B733" s="46" t="s">
        <v>620</v>
      </c>
      <c r="C733" s="21"/>
      <c r="D733" s="21"/>
      <c r="E733" s="21">
        <f>'[3]表二 (县区过渡表)'!C733</f>
        <v>0</v>
      </c>
      <c r="F733" s="35" t="e">
        <f t="shared" si="22"/>
        <v>#DIV/0!</v>
      </c>
      <c r="G733" s="35" t="e">
        <f t="shared" si="23"/>
        <v>#DIV/0!</v>
      </c>
    </row>
    <row r="734" ht="18.75" customHeight="1" spans="1:7">
      <c r="A734" s="20">
        <v>2110503</v>
      </c>
      <c r="B734" s="46" t="s">
        <v>621</v>
      </c>
      <c r="C734" s="21"/>
      <c r="D734" s="21"/>
      <c r="E734" s="21">
        <f>'[3]表二 (县区过渡表)'!C734</f>
        <v>0</v>
      </c>
      <c r="F734" s="35" t="e">
        <f t="shared" si="22"/>
        <v>#DIV/0!</v>
      </c>
      <c r="G734" s="35" t="e">
        <f t="shared" si="23"/>
        <v>#DIV/0!</v>
      </c>
    </row>
    <row r="735" ht="18.75" customHeight="1" spans="1:7">
      <c r="A735" s="20">
        <v>2110506</v>
      </c>
      <c r="B735" s="46" t="s">
        <v>622</v>
      </c>
      <c r="C735" s="21"/>
      <c r="D735" s="21"/>
      <c r="E735" s="21">
        <f>'[3]表二 (县区过渡表)'!C735</f>
        <v>0</v>
      </c>
      <c r="F735" s="35" t="e">
        <f t="shared" si="22"/>
        <v>#DIV/0!</v>
      </c>
      <c r="G735" s="35" t="e">
        <f t="shared" si="23"/>
        <v>#DIV/0!</v>
      </c>
    </row>
    <row r="736" ht="18.75" customHeight="1" spans="1:7">
      <c r="A736" s="20">
        <v>2110507</v>
      </c>
      <c r="B736" s="46" t="s">
        <v>623</v>
      </c>
      <c r="C736" s="21"/>
      <c r="D736" s="21"/>
      <c r="E736" s="21">
        <f>'[3]表二 (县区过渡表)'!C736</f>
        <v>0</v>
      </c>
      <c r="F736" s="35" t="e">
        <f t="shared" si="22"/>
        <v>#DIV/0!</v>
      </c>
      <c r="G736" s="35" t="e">
        <f t="shared" si="23"/>
        <v>#DIV/0!</v>
      </c>
    </row>
    <row r="737" ht="18.75" customHeight="1" spans="1:7">
      <c r="A737" s="20">
        <v>2110599</v>
      </c>
      <c r="B737" s="46" t="s">
        <v>624</v>
      </c>
      <c r="C737" s="21"/>
      <c r="D737" s="21"/>
      <c r="E737" s="21">
        <f>'[3]表二 (县区过渡表)'!C737</f>
        <v>0</v>
      </c>
      <c r="F737" s="35" t="e">
        <f t="shared" si="22"/>
        <v>#DIV/0!</v>
      </c>
      <c r="G737" s="35" t="e">
        <f t="shared" si="23"/>
        <v>#DIV/0!</v>
      </c>
    </row>
    <row r="738" ht="18.75" customHeight="1" spans="1:7">
      <c r="A738" s="20">
        <v>21106</v>
      </c>
      <c r="B738" s="46" t="s">
        <v>625</v>
      </c>
      <c r="C738" s="21">
        <f>SUM(C739:C743)</f>
        <v>0</v>
      </c>
      <c r="D738" s="21">
        <f>SUM(D739:D743)</f>
        <v>0</v>
      </c>
      <c r="E738" s="21">
        <f>'[3]表二 (县区过渡表)'!C738</f>
        <v>0</v>
      </c>
      <c r="F738" s="35" t="e">
        <f t="shared" si="22"/>
        <v>#DIV/0!</v>
      </c>
      <c r="G738" s="35" t="e">
        <f t="shared" si="23"/>
        <v>#DIV/0!</v>
      </c>
    </row>
    <row r="739" ht="18.75" customHeight="1" spans="1:7">
      <c r="A739" s="20">
        <v>2110602</v>
      </c>
      <c r="B739" s="46" t="s">
        <v>626</v>
      </c>
      <c r="C739" s="21"/>
      <c r="D739" s="21"/>
      <c r="E739" s="21">
        <f>'[3]表二 (县区过渡表)'!C739</f>
        <v>0</v>
      </c>
      <c r="F739" s="35" t="e">
        <f t="shared" si="22"/>
        <v>#DIV/0!</v>
      </c>
      <c r="G739" s="35" t="e">
        <f t="shared" si="23"/>
        <v>#DIV/0!</v>
      </c>
    </row>
    <row r="740" ht="18.75" customHeight="1" spans="1:7">
      <c r="A740" s="20">
        <v>2110603</v>
      </c>
      <c r="B740" s="46" t="s">
        <v>627</v>
      </c>
      <c r="C740" s="21"/>
      <c r="D740" s="21"/>
      <c r="E740" s="21">
        <f>'[3]表二 (县区过渡表)'!C740</f>
        <v>0</v>
      </c>
      <c r="F740" s="35" t="e">
        <f t="shared" si="22"/>
        <v>#DIV/0!</v>
      </c>
      <c r="G740" s="35" t="e">
        <f t="shared" si="23"/>
        <v>#DIV/0!</v>
      </c>
    </row>
    <row r="741" ht="18.75" customHeight="1" spans="1:7">
      <c r="A741" s="20">
        <v>2110604</v>
      </c>
      <c r="B741" s="46" t="s">
        <v>628</v>
      </c>
      <c r="C741" s="21"/>
      <c r="D741" s="21"/>
      <c r="E741" s="21">
        <f>'[3]表二 (县区过渡表)'!C741</f>
        <v>0</v>
      </c>
      <c r="F741" s="35" t="e">
        <f t="shared" si="22"/>
        <v>#DIV/0!</v>
      </c>
      <c r="G741" s="35" t="e">
        <f t="shared" si="23"/>
        <v>#DIV/0!</v>
      </c>
    </row>
    <row r="742" ht="18.75" customHeight="1" spans="1:7">
      <c r="A742" s="20">
        <v>2110605</v>
      </c>
      <c r="B742" s="46" t="s">
        <v>629</v>
      </c>
      <c r="C742" s="21"/>
      <c r="D742" s="21"/>
      <c r="E742" s="21">
        <f>'[3]表二 (县区过渡表)'!C742</f>
        <v>0</v>
      </c>
      <c r="F742" s="35" t="e">
        <f t="shared" si="22"/>
        <v>#DIV/0!</v>
      </c>
      <c r="G742" s="35" t="e">
        <f t="shared" si="23"/>
        <v>#DIV/0!</v>
      </c>
    </row>
    <row r="743" ht="18.75" customHeight="1" spans="1:7">
      <c r="A743" s="20">
        <v>2110699</v>
      </c>
      <c r="B743" s="46" t="s">
        <v>630</v>
      </c>
      <c r="C743" s="21"/>
      <c r="D743" s="21"/>
      <c r="E743" s="21">
        <f>'[3]表二 (县区过渡表)'!C743</f>
        <v>0</v>
      </c>
      <c r="F743" s="35" t="e">
        <f t="shared" si="22"/>
        <v>#DIV/0!</v>
      </c>
      <c r="G743" s="35" t="e">
        <f t="shared" si="23"/>
        <v>#DIV/0!</v>
      </c>
    </row>
    <row r="744" ht="18.75" customHeight="1" spans="1:7">
      <c r="A744" s="20">
        <v>21107</v>
      </c>
      <c r="B744" s="46" t="s">
        <v>631</v>
      </c>
      <c r="C744" s="21">
        <f>C745+C746</f>
        <v>0</v>
      </c>
      <c r="D744" s="21">
        <f>D745+D746</f>
        <v>0</v>
      </c>
      <c r="E744" s="21">
        <f>'[3]表二 (县区过渡表)'!C744</f>
        <v>0</v>
      </c>
      <c r="F744" s="35" t="e">
        <f t="shared" si="22"/>
        <v>#DIV/0!</v>
      </c>
      <c r="G744" s="35" t="e">
        <f t="shared" si="23"/>
        <v>#DIV/0!</v>
      </c>
    </row>
    <row r="745" ht="18.75" customHeight="1" spans="1:7">
      <c r="A745" s="20">
        <v>2110704</v>
      </c>
      <c r="B745" s="46" t="s">
        <v>632</v>
      </c>
      <c r="C745" s="21"/>
      <c r="D745" s="21"/>
      <c r="E745" s="21">
        <f>'[3]表二 (县区过渡表)'!C745</f>
        <v>0</v>
      </c>
      <c r="F745" s="35" t="e">
        <f t="shared" si="22"/>
        <v>#DIV/0!</v>
      </c>
      <c r="G745" s="35" t="e">
        <f t="shared" si="23"/>
        <v>#DIV/0!</v>
      </c>
    </row>
    <row r="746" ht="18.75" customHeight="1" spans="1:7">
      <c r="A746" s="20">
        <v>2110799</v>
      </c>
      <c r="B746" s="46" t="s">
        <v>633</v>
      </c>
      <c r="C746" s="21"/>
      <c r="D746" s="21"/>
      <c r="E746" s="21">
        <f>'[3]表二 (县区过渡表)'!C746</f>
        <v>0</v>
      </c>
      <c r="F746" s="35" t="e">
        <f t="shared" si="22"/>
        <v>#DIV/0!</v>
      </c>
      <c r="G746" s="35" t="e">
        <f t="shared" si="23"/>
        <v>#DIV/0!</v>
      </c>
    </row>
    <row r="747" ht="18.75" customHeight="1" spans="1:7">
      <c r="A747" s="20">
        <v>21108</v>
      </c>
      <c r="B747" s="46" t="s">
        <v>634</v>
      </c>
      <c r="C747" s="21">
        <f>C748+C749</f>
        <v>0</v>
      </c>
      <c r="D747" s="21">
        <f>D748+D749</f>
        <v>0</v>
      </c>
      <c r="E747" s="21">
        <f>'[3]表二 (县区过渡表)'!C747</f>
        <v>0</v>
      </c>
      <c r="F747" s="35" t="e">
        <f t="shared" si="22"/>
        <v>#DIV/0!</v>
      </c>
      <c r="G747" s="35" t="e">
        <f t="shared" si="23"/>
        <v>#DIV/0!</v>
      </c>
    </row>
    <row r="748" ht="18.75" customHeight="1" spans="1:7">
      <c r="A748" s="20">
        <v>2110804</v>
      </c>
      <c r="B748" s="46" t="s">
        <v>635</v>
      </c>
      <c r="C748" s="21"/>
      <c r="D748" s="21"/>
      <c r="E748" s="21">
        <f>'[3]表二 (县区过渡表)'!C748</f>
        <v>0</v>
      </c>
      <c r="F748" s="35" t="e">
        <f t="shared" si="22"/>
        <v>#DIV/0!</v>
      </c>
      <c r="G748" s="35" t="e">
        <f t="shared" si="23"/>
        <v>#DIV/0!</v>
      </c>
    </row>
    <row r="749" ht="18.75" customHeight="1" spans="1:7">
      <c r="A749" s="20">
        <v>2110899</v>
      </c>
      <c r="B749" s="46" t="s">
        <v>636</v>
      </c>
      <c r="C749" s="21"/>
      <c r="D749" s="21"/>
      <c r="E749" s="21">
        <f>'[3]表二 (县区过渡表)'!C749</f>
        <v>0</v>
      </c>
      <c r="F749" s="35" t="e">
        <f t="shared" si="22"/>
        <v>#DIV/0!</v>
      </c>
      <c r="G749" s="35" t="e">
        <f t="shared" si="23"/>
        <v>#DIV/0!</v>
      </c>
    </row>
    <row r="750" ht="18.75" customHeight="1" spans="1:7">
      <c r="A750" s="20">
        <v>21109</v>
      </c>
      <c r="B750" s="46" t="s">
        <v>637</v>
      </c>
      <c r="C750" s="21"/>
      <c r="D750" s="21"/>
      <c r="E750" s="21">
        <f>'[3]表二 (县区过渡表)'!C750</f>
        <v>0</v>
      </c>
      <c r="F750" s="35" t="e">
        <f t="shared" si="22"/>
        <v>#DIV/0!</v>
      </c>
      <c r="G750" s="35" t="e">
        <f t="shared" si="23"/>
        <v>#DIV/0!</v>
      </c>
    </row>
    <row r="751" ht="18.75" customHeight="1" spans="1:7">
      <c r="A751" s="20">
        <v>21110</v>
      </c>
      <c r="B751" s="46" t="s">
        <v>638</v>
      </c>
      <c r="C751" s="21"/>
      <c r="D751" s="21"/>
      <c r="E751" s="21">
        <f>'[3]表二 (县区过渡表)'!C751</f>
        <v>0</v>
      </c>
      <c r="F751" s="35" t="e">
        <f t="shared" si="22"/>
        <v>#DIV/0!</v>
      </c>
      <c r="G751" s="35" t="e">
        <f t="shared" si="23"/>
        <v>#DIV/0!</v>
      </c>
    </row>
    <row r="752" ht="18.75" customHeight="1" spans="1:7">
      <c r="A752" s="20">
        <v>21111</v>
      </c>
      <c r="B752" s="46" t="s">
        <v>639</v>
      </c>
      <c r="C752" s="21">
        <f>SUM(C753:C757)</f>
        <v>0</v>
      </c>
      <c r="D752" s="21">
        <f>SUM(D753:D757)</f>
        <v>0</v>
      </c>
      <c r="E752" s="21">
        <f>'[3]表二 (县区过渡表)'!C752</f>
        <v>0</v>
      </c>
      <c r="F752" s="35" t="e">
        <f t="shared" si="22"/>
        <v>#DIV/0!</v>
      </c>
      <c r="G752" s="35" t="e">
        <f t="shared" si="23"/>
        <v>#DIV/0!</v>
      </c>
    </row>
    <row r="753" ht="18.75" customHeight="1" spans="1:7">
      <c r="A753" s="20">
        <v>2111101</v>
      </c>
      <c r="B753" s="46" t="s">
        <v>640</v>
      </c>
      <c r="C753" s="21"/>
      <c r="D753" s="21"/>
      <c r="E753" s="21">
        <f>'[3]表二 (县区过渡表)'!C753</f>
        <v>0</v>
      </c>
      <c r="F753" s="35" t="e">
        <f t="shared" si="22"/>
        <v>#DIV/0!</v>
      </c>
      <c r="G753" s="35" t="e">
        <f t="shared" si="23"/>
        <v>#DIV/0!</v>
      </c>
    </row>
    <row r="754" ht="18.75" customHeight="1" spans="1:7">
      <c r="A754" s="20">
        <v>2111102</v>
      </c>
      <c r="B754" s="46" t="s">
        <v>641</v>
      </c>
      <c r="C754" s="21"/>
      <c r="D754" s="21"/>
      <c r="E754" s="21">
        <f>'[3]表二 (县区过渡表)'!C754</f>
        <v>0</v>
      </c>
      <c r="F754" s="35" t="e">
        <f t="shared" si="22"/>
        <v>#DIV/0!</v>
      </c>
      <c r="G754" s="35" t="e">
        <f t="shared" si="23"/>
        <v>#DIV/0!</v>
      </c>
    </row>
    <row r="755" ht="18.75" customHeight="1" spans="1:7">
      <c r="A755" s="20">
        <v>2111103</v>
      </c>
      <c r="B755" s="46" t="s">
        <v>642</v>
      </c>
      <c r="C755" s="21"/>
      <c r="D755" s="21"/>
      <c r="E755" s="21">
        <f>'[3]表二 (县区过渡表)'!C755</f>
        <v>0</v>
      </c>
      <c r="F755" s="35" t="e">
        <f t="shared" si="22"/>
        <v>#DIV/0!</v>
      </c>
      <c r="G755" s="35" t="e">
        <f t="shared" si="23"/>
        <v>#DIV/0!</v>
      </c>
    </row>
    <row r="756" ht="18.75" customHeight="1" spans="1:7">
      <c r="A756" s="20">
        <v>2111104</v>
      </c>
      <c r="B756" s="46" t="s">
        <v>643</v>
      </c>
      <c r="C756" s="21"/>
      <c r="D756" s="21"/>
      <c r="E756" s="21">
        <f>'[3]表二 (县区过渡表)'!C756</f>
        <v>0</v>
      </c>
      <c r="F756" s="35" t="e">
        <f t="shared" si="22"/>
        <v>#DIV/0!</v>
      </c>
      <c r="G756" s="35" t="e">
        <f t="shared" si="23"/>
        <v>#DIV/0!</v>
      </c>
    </row>
    <row r="757" ht="18.75" customHeight="1" spans="1:7">
      <c r="A757" s="20">
        <v>2111199</v>
      </c>
      <c r="B757" s="46" t="s">
        <v>644</v>
      </c>
      <c r="C757" s="21"/>
      <c r="D757" s="21"/>
      <c r="E757" s="21">
        <f>'[3]表二 (县区过渡表)'!C757</f>
        <v>0</v>
      </c>
      <c r="F757" s="35" t="e">
        <f t="shared" si="22"/>
        <v>#DIV/0!</v>
      </c>
      <c r="G757" s="35" t="e">
        <f t="shared" si="23"/>
        <v>#DIV/0!</v>
      </c>
    </row>
    <row r="758" ht="18.75" customHeight="1" spans="1:7">
      <c r="A758" s="20">
        <v>21112</v>
      </c>
      <c r="B758" s="46" t="s">
        <v>645</v>
      </c>
      <c r="C758" s="21"/>
      <c r="D758" s="21"/>
      <c r="E758" s="21">
        <f>'[3]表二 (县区过渡表)'!C758</f>
        <v>0</v>
      </c>
      <c r="F758" s="35" t="e">
        <f t="shared" si="22"/>
        <v>#DIV/0!</v>
      </c>
      <c r="G758" s="35" t="e">
        <f t="shared" si="23"/>
        <v>#DIV/0!</v>
      </c>
    </row>
    <row r="759" ht="18.75" customHeight="1" spans="1:7">
      <c r="A759" s="20">
        <v>21113</v>
      </c>
      <c r="B759" s="46" t="s">
        <v>646</v>
      </c>
      <c r="C759" s="21"/>
      <c r="D759" s="21"/>
      <c r="E759" s="21">
        <f>'[3]表二 (县区过渡表)'!C759</f>
        <v>0</v>
      </c>
      <c r="F759" s="35" t="e">
        <f t="shared" si="22"/>
        <v>#DIV/0!</v>
      </c>
      <c r="G759" s="35" t="e">
        <f t="shared" si="23"/>
        <v>#DIV/0!</v>
      </c>
    </row>
    <row r="760" ht="18.75" customHeight="1" spans="1:7">
      <c r="A760" s="20">
        <v>21114</v>
      </c>
      <c r="B760" s="46" t="s">
        <v>647</v>
      </c>
      <c r="C760" s="21">
        <f>SUM(C761:C770)</f>
        <v>0</v>
      </c>
      <c r="D760" s="21">
        <f>SUM(D761:D770)</f>
        <v>0</v>
      </c>
      <c r="E760" s="21">
        <f>'[3]表二 (县区过渡表)'!C760</f>
        <v>0</v>
      </c>
      <c r="F760" s="35" t="e">
        <f t="shared" si="22"/>
        <v>#DIV/0!</v>
      </c>
      <c r="G760" s="35" t="e">
        <f t="shared" si="23"/>
        <v>#DIV/0!</v>
      </c>
    </row>
    <row r="761" ht="18.75" customHeight="1" spans="1:7">
      <c r="A761" s="20">
        <v>2111401</v>
      </c>
      <c r="B761" s="46" t="s">
        <v>97</v>
      </c>
      <c r="C761" s="21"/>
      <c r="D761" s="21"/>
      <c r="E761" s="21">
        <f>'[3]表二 (县区过渡表)'!C761</f>
        <v>0</v>
      </c>
      <c r="F761" s="35" t="e">
        <f t="shared" si="22"/>
        <v>#DIV/0!</v>
      </c>
      <c r="G761" s="35" t="e">
        <f t="shared" si="23"/>
        <v>#DIV/0!</v>
      </c>
    </row>
    <row r="762" ht="18.75" customHeight="1" spans="1:7">
      <c r="A762" s="20">
        <v>2111402</v>
      </c>
      <c r="B762" s="46" t="s">
        <v>98</v>
      </c>
      <c r="C762" s="21"/>
      <c r="D762" s="21"/>
      <c r="E762" s="21">
        <f>'[3]表二 (县区过渡表)'!C762</f>
        <v>0</v>
      </c>
      <c r="F762" s="35" t="e">
        <f t="shared" si="22"/>
        <v>#DIV/0!</v>
      </c>
      <c r="G762" s="35" t="e">
        <f t="shared" si="23"/>
        <v>#DIV/0!</v>
      </c>
    </row>
    <row r="763" ht="18.75" customHeight="1" spans="1:7">
      <c r="A763" s="20">
        <v>2111403</v>
      </c>
      <c r="B763" s="46" t="s">
        <v>99</v>
      </c>
      <c r="C763" s="21"/>
      <c r="D763" s="21"/>
      <c r="E763" s="21">
        <f>'[3]表二 (县区过渡表)'!C763</f>
        <v>0</v>
      </c>
      <c r="F763" s="35" t="e">
        <f t="shared" si="22"/>
        <v>#DIV/0!</v>
      </c>
      <c r="G763" s="35" t="e">
        <f t="shared" si="23"/>
        <v>#DIV/0!</v>
      </c>
    </row>
    <row r="764" ht="18.75" customHeight="1" spans="1:7">
      <c r="A764" s="20">
        <v>2111406</v>
      </c>
      <c r="B764" s="46" t="s">
        <v>648</v>
      </c>
      <c r="C764" s="21"/>
      <c r="D764" s="21"/>
      <c r="E764" s="21">
        <f>'[3]表二 (县区过渡表)'!C764</f>
        <v>0</v>
      </c>
      <c r="F764" s="35" t="e">
        <f t="shared" si="22"/>
        <v>#DIV/0!</v>
      </c>
      <c r="G764" s="35" t="e">
        <f t="shared" si="23"/>
        <v>#DIV/0!</v>
      </c>
    </row>
    <row r="765" ht="18.75" customHeight="1" spans="1:7">
      <c r="A765" s="20">
        <v>2111407</v>
      </c>
      <c r="B765" s="46" t="s">
        <v>649</v>
      </c>
      <c r="C765" s="21"/>
      <c r="D765" s="21"/>
      <c r="E765" s="21">
        <f>'[3]表二 (县区过渡表)'!C765</f>
        <v>0</v>
      </c>
      <c r="F765" s="35" t="e">
        <f t="shared" si="22"/>
        <v>#DIV/0!</v>
      </c>
      <c r="G765" s="35" t="e">
        <f t="shared" si="23"/>
        <v>#DIV/0!</v>
      </c>
    </row>
    <row r="766" ht="18.75" customHeight="1" spans="1:7">
      <c r="A766" s="20">
        <v>2111408</v>
      </c>
      <c r="B766" s="46" t="s">
        <v>650</v>
      </c>
      <c r="C766" s="21"/>
      <c r="D766" s="21"/>
      <c r="E766" s="21">
        <f>'[3]表二 (县区过渡表)'!C766</f>
        <v>0</v>
      </c>
      <c r="F766" s="35" t="e">
        <f t="shared" si="22"/>
        <v>#DIV/0!</v>
      </c>
      <c r="G766" s="35" t="e">
        <f t="shared" si="23"/>
        <v>#DIV/0!</v>
      </c>
    </row>
    <row r="767" ht="18.75" customHeight="1" spans="1:7">
      <c r="A767" s="20">
        <v>2111411</v>
      </c>
      <c r="B767" s="46" t="s">
        <v>138</v>
      </c>
      <c r="C767" s="21"/>
      <c r="D767" s="21"/>
      <c r="E767" s="21">
        <f>'[3]表二 (县区过渡表)'!C767</f>
        <v>0</v>
      </c>
      <c r="F767" s="35" t="e">
        <f t="shared" si="22"/>
        <v>#DIV/0!</v>
      </c>
      <c r="G767" s="35" t="e">
        <f t="shared" si="23"/>
        <v>#DIV/0!</v>
      </c>
    </row>
    <row r="768" ht="18.75" customHeight="1" spans="1:7">
      <c r="A768" s="20">
        <v>2111413</v>
      </c>
      <c r="B768" s="46" t="s">
        <v>651</v>
      </c>
      <c r="C768" s="21"/>
      <c r="D768" s="21"/>
      <c r="E768" s="21">
        <f>'[3]表二 (县区过渡表)'!C768</f>
        <v>0</v>
      </c>
      <c r="F768" s="35" t="e">
        <f t="shared" si="22"/>
        <v>#DIV/0!</v>
      </c>
      <c r="G768" s="35" t="e">
        <f t="shared" si="23"/>
        <v>#DIV/0!</v>
      </c>
    </row>
    <row r="769" ht="18.75" customHeight="1" spans="1:7">
      <c r="A769" s="20">
        <v>2111450</v>
      </c>
      <c r="B769" s="46" t="s">
        <v>106</v>
      </c>
      <c r="C769" s="21"/>
      <c r="D769" s="21"/>
      <c r="E769" s="21">
        <f>'[3]表二 (县区过渡表)'!C769</f>
        <v>0</v>
      </c>
      <c r="F769" s="35" t="e">
        <f t="shared" si="22"/>
        <v>#DIV/0!</v>
      </c>
      <c r="G769" s="35" t="e">
        <f t="shared" si="23"/>
        <v>#DIV/0!</v>
      </c>
    </row>
    <row r="770" ht="18.75" customHeight="1" spans="1:7">
      <c r="A770" s="20">
        <v>2111499</v>
      </c>
      <c r="B770" s="46" t="s">
        <v>652</v>
      </c>
      <c r="C770" s="21"/>
      <c r="D770" s="21"/>
      <c r="E770" s="21">
        <f>'[3]表二 (县区过渡表)'!C770</f>
        <v>0</v>
      </c>
      <c r="F770" s="35" t="e">
        <f t="shared" si="22"/>
        <v>#DIV/0!</v>
      </c>
      <c r="G770" s="35" t="e">
        <f t="shared" si="23"/>
        <v>#DIV/0!</v>
      </c>
    </row>
    <row r="771" ht="18.75" customHeight="1" spans="1:7">
      <c r="A771" s="20">
        <v>21199</v>
      </c>
      <c r="B771" s="46" t="s">
        <v>653</v>
      </c>
      <c r="C771" s="21">
        <v>44</v>
      </c>
      <c r="D771" s="21"/>
      <c r="E771" s="21">
        <f>'[3]表二 (县区过渡表)'!C771</f>
        <v>0</v>
      </c>
      <c r="F771" s="35">
        <f t="shared" si="22"/>
        <v>0</v>
      </c>
      <c r="G771" s="35" t="e">
        <f t="shared" si="23"/>
        <v>#DIV/0!</v>
      </c>
    </row>
    <row r="772" ht="18.75" customHeight="1" spans="1:7">
      <c r="A772" s="20">
        <v>212</v>
      </c>
      <c r="B772" s="46" t="s">
        <v>51</v>
      </c>
      <c r="C772" s="21">
        <f>C773+C784+C785+C788+C789+C790</f>
        <v>67787</v>
      </c>
      <c r="D772" s="21">
        <f>D773+D784+D785+D788+D789+D790</f>
        <v>69378</v>
      </c>
      <c r="E772" s="21">
        <f>E773+E784+E785+E788+E789+E790</f>
        <v>57574</v>
      </c>
      <c r="F772" s="35">
        <f t="shared" si="22"/>
        <v>84.9336893504654</v>
      </c>
      <c r="G772" s="35">
        <f t="shared" si="23"/>
        <v>82.9859609674537</v>
      </c>
    </row>
    <row r="773" ht="18.75" customHeight="1" spans="1:7">
      <c r="A773" s="20">
        <v>21201</v>
      </c>
      <c r="B773" s="46" t="s">
        <v>654</v>
      </c>
      <c r="C773" s="21">
        <f>SUM(C774:C783)</f>
        <v>1819</v>
      </c>
      <c r="D773" s="21">
        <f>SUM(D774:D783)</f>
        <v>2152</v>
      </c>
      <c r="E773" s="21">
        <f>'[3]表二 (县区过渡表)'!C773</f>
        <v>1818</v>
      </c>
      <c r="F773" s="35">
        <f t="shared" si="22"/>
        <v>99.9450247388675</v>
      </c>
      <c r="G773" s="35">
        <f t="shared" si="23"/>
        <v>84.4795539033457</v>
      </c>
    </row>
    <row r="774" ht="18.75" customHeight="1" spans="1:7">
      <c r="A774" s="20">
        <v>2120101</v>
      </c>
      <c r="B774" s="46" t="s">
        <v>97</v>
      </c>
      <c r="C774" s="21">
        <v>565</v>
      </c>
      <c r="D774" s="21">
        <v>636</v>
      </c>
      <c r="E774" s="21">
        <f>'[3]表二 (县区过渡表)'!C774</f>
        <v>645</v>
      </c>
      <c r="F774" s="35">
        <f t="shared" ref="F774:F837" si="24">E774/C774*100</f>
        <v>114.159292035398</v>
      </c>
      <c r="G774" s="35">
        <f t="shared" ref="G774:G837" si="25">E774/D774*100</f>
        <v>101.415094339623</v>
      </c>
    </row>
    <row r="775" ht="18.75" customHeight="1" spans="1:7">
      <c r="A775" s="20">
        <v>2120102</v>
      </c>
      <c r="B775" s="46" t="s">
        <v>98</v>
      </c>
      <c r="C775" s="21">
        <v>0</v>
      </c>
      <c r="D775" s="21">
        <v>0</v>
      </c>
      <c r="E775" s="21">
        <f>'[3]表二 (县区过渡表)'!C775</f>
        <v>0</v>
      </c>
      <c r="F775" s="35" t="e">
        <f t="shared" si="24"/>
        <v>#DIV/0!</v>
      </c>
      <c r="G775" s="35" t="e">
        <f t="shared" si="25"/>
        <v>#DIV/0!</v>
      </c>
    </row>
    <row r="776" ht="18.75" customHeight="1" spans="1:7">
      <c r="A776" s="20">
        <v>2120103</v>
      </c>
      <c r="B776" s="46" t="s">
        <v>99</v>
      </c>
      <c r="C776" s="21">
        <v>0</v>
      </c>
      <c r="D776" s="21">
        <v>0</v>
      </c>
      <c r="E776" s="21">
        <f>'[3]表二 (县区过渡表)'!C776</f>
        <v>0</v>
      </c>
      <c r="F776" s="35" t="e">
        <f t="shared" si="24"/>
        <v>#DIV/0!</v>
      </c>
      <c r="G776" s="35" t="e">
        <f t="shared" si="25"/>
        <v>#DIV/0!</v>
      </c>
    </row>
    <row r="777" ht="18.75" customHeight="1" spans="1:7">
      <c r="A777" s="20">
        <v>2120104</v>
      </c>
      <c r="B777" s="46" t="s">
        <v>655</v>
      </c>
      <c r="C777" s="21">
        <v>200</v>
      </c>
      <c r="D777" s="21">
        <v>146</v>
      </c>
      <c r="E777" s="21">
        <f>'[3]表二 (县区过渡表)'!C777</f>
        <v>563</v>
      </c>
      <c r="F777" s="35">
        <f t="shared" si="24"/>
        <v>281.5</v>
      </c>
      <c r="G777" s="35">
        <f t="shared" si="25"/>
        <v>385.616438356164</v>
      </c>
    </row>
    <row r="778" ht="18.75" customHeight="1" spans="1:7">
      <c r="A778" s="20">
        <v>2120105</v>
      </c>
      <c r="B778" s="46" t="s">
        <v>656</v>
      </c>
      <c r="C778" s="21">
        <v>0</v>
      </c>
      <c r="D778" s="21">
        <v>0</v>
      </c>
      <c r="E778" s="21">
        <f>'[3]表二 (县区过渡表)'!C778</f>
        <v>0</v>
      </c>
      <c r="F778" s="35" t="e">
        <f t="shared" si="24"/>
        <v>#DIV/0!</v>
      </c>
      <c r="G778" s="35" t="e">
        <f t="shared" si="25"/>
        <v>#DIV/0!</v>
      </c>
    </row>
    <row r="779" ht="18.75" customHeight="1" spans="1:7">
      <c r="A779" s="20">
        <v>2120106</v>
      </c>
      <c r="B779" s="46" t="s">
        <v>657</v>
      </c>
      <c r="C779" s="21">
        <v>48</v>
      </c>
      <c r="D779" s="21">
        <v>21</v>
      </c>
      <c r="E779" s="21">
        <f>'[3]表二 (县区过渡表)'!C779</f>
        <v>32</v>
      </c>
      <c r="F779" s="35">
        <f t="shared" si="24"/>
        <v>66.6666666666667</v>
      </c>
      <c r="G779" s="35">
        <f t="shared" si="25"/>
        <v>152.380952380952</v>
      </c>
    </row>
    <row r="780" ht="18.75" customHeight="1" spans="1:7">
      <c r="A780" s="20">
        <v>2120107</v>
      </c>
      <c r="B780" s="46" t="s">
        <v>658</v>
      </c>
      <c r="C780" s="21">
        <v>0</v>
      </c>
      <c r="D780" s="21">
        <v>0</v>
      </c>
      <c r="E780" s="21">
        <f>'[3]表二 (县区过渡表)'!C780</f>
        <v>0</v>
      </c>
      <c r="F780" s="35" t="e">
        <f t="shared" si="24"/>
        <v>#DIV/0!</v>
      </c>
      <c r="G780" s="35" t="e">
        <f t="shared" si="25"/>
        <v>#DIV/0!</v>
      </c>
    </row>
    <row r="781" ht="18.75" customHeight="1" spans="1:7">
      <c r="A781" s="20">
        <v>2120109</v>
      </c>
      <c r="B781" s="46" t="s">
        <v>659</v>
      </c>
      <c r="C781" s="21">
        <v>0</v>
      </c>
      <c r="D781" s="21">
        <v>0</v>
      </c>
      <c r="E781" s="21">
        <f>'[3]表二 (县区过渡表)'!C781</f>
        <v>0</v>
      </c>
      <c r="F781" s="35" t="e">
        <f t="shared" si="24"/>
        <v>#DIV/0!</v>
      </c>
      <c r="G781" s="35" t="e">
        <f t="shared" si="25"/>
        <v>#DIV/0!</v>
      </c>
    </row>
    <row r="782" ht="18.75" customHeight="1" spans="1:7">
      <c r="A782" s="20">
        <v>2120110</v>
      </c>
      <c r="B782" s="46" t="s">
        <v>660</v>
      </c>
      <c r="C782" s="21">
        <v>0</v>
      </c>
      <c r="D782" s="21">
        <v>0</v>
      </c>
      <c r="E782" s="21">
        <f>'[3]表二 (县区过渡表)'!C782</f>
        <v>0</v>
      </c>
      <c r="F782" s="35" t="e">
        <f t="shared" si="24"/>
        <v>#DIV/0!</v>
      </c>
      <c r="G782" s="35" t="e">
        <f t="shared" si="25"/>
        <v>#DIV/0!</v>
      </c>
    </row>
    <row r="783" ht="18.75" customHeight="1" spans="1:7">
      <c r="A783" s="20">
        <v>2120199</v>
      </c>
      <c r="B783" s="46" t="s">
        <v>661</v>
      </c>
      <c r="C783" s="21">
        <v>1006</v>
      </c>
      <c r="D783" s="21">
        <v>1349</v>
      </c>
      <c r="E783" s="21">
        <f>'[3]表二 (县区过渡表)'!C783</f>
        <v>578</v>
      </c>
      <c r="F783" s="35">
        <f t="shared" si="24"/>
        <v>57.455268389662</v>
      </c>
      <c r="G783" s="35">
        <f t="shared" si="25"/>
        <v>42.8465530022239</v>
      </c>
    </row>
    <row r="784" ht="18.75" customHeight="1" spans="1:7">
      <c r="A784" s="20">
        <v>21202</v>
      </c>
      <c r="B784" s="46" t="s">
        <v>662</v>
      </c>
      <c r="C784" s="21">
        <v>544</v>
      </c>
      <c r="D784" s="21">
        <v>44</v>
      </c>
      <c r="E784" s="21">
        <f>'[3]表二 (县区过渡表)'!C784</f>
        <v>795</v>
      </c>
      <c r="F784" s="35">
        <f t="shared" si="24"/>
        <v>146.139705882353</v>
      </c>
      <c r="G784" s="35">
        <f t="shared" si="25"/>
        <v>1806.81818181818</v>
      </c>
    </row>
    <row r="785" ht="18.75" customHeight="1" spans="1:7">
      <c r="A785" s="20">
        <v>21203</v>
      </c>
      <c r="B785" s="46" t="s">
        <v>663</v>
      </c>
      <c r="C785" s="21">
        <f>C786+C787</f>
        <v>65093</v>
      </c>
      <c r="D785" s="21">
        <f>D786+D787</f>
        <v>66792</v>
      </c>
      <c r="E785" s="21">
        <f>'[3]表二 (县区过渡表)'!C785</f>
        <v>54591</v>
      </c>
      <c r="F785" s="35">
        <f t="shared" si="24"/>
        <v>83.8661607238874</v>
      </c>
      <c r="G785" s="35">
        <f t="shared" si="25"/>
        <v>81.7328422565577</v>
      </c>
    </row>
    <row r="786" ht="18.75" customHeight="1" spans="1:7">
      <c r="A786" s="20">
        <v>2120303</v>
      </c>
      <c r="B786" s="46" t="s">
        <v>664</v>
      </c>
      <c r="C786" s="21"/>
      <c r="D786" s="21"/>
      <c r="E786" s="21">
        <f>'[3]表二 (县区过渡表)'!C786</f>
        <v>0</v>
      </c>
      <c r="F786" s="35" t="e">
        <f t="shared" si="24"/>
        <v>#DIV/0!</v>
      </c>
      <c r="G786" s="35" t="e">
        <f t="shared" si="25"/>
        <v>#DIV/0!</v>
      </c>
    </row>
    <row r="787" ht="18.75" customHeight="1" spans="1:7">
      <c r="A787" s="20">
        <v>2120399</v>
      </c>
      <c r="B787" s="46" t="s">
        <v>665</v>
      </c>
      <c r="C787" s="21">
        <v>65093</v>
      </c>
      <c r="D787" s="21">
        <v>66792</v>
      </c>
      <c r="E787" s="21">
        <f>'[3]表二 (县区过渡表)'!C787</f>
        <v>54591</v>
      </c>
      <c r="F787" s="35">
        <f t="shared" si="24"/>
        <v>83.8661607238874</v>
      </c>
      <c r="G787" s="35">
        <f t="shared" si="25"/>
        <v>81.7328422565577</v>
      </c>
    </row>
    <row r="788" ht="18.75" customHeight="1" spans="1:7">
      <c r="A788" s="20">
        <v>21205</v>
      </c>
      <c r="B788" s="46" t="s">
        <v>666</v>
      </c>
      <c r="C788" s="21">
        <v>331</v>
      </c>
      <c r="D788" s="21">
        <v>361</v>
      </c>
      <c r="E788" s="21">
        <f>'[3]表二 (县区过渡表)'!C788</f>
        <v>370</v>
      </c>
      <c r="F788" s="35">
        <f t="shared" si="24"/>
        <v>111.78247734139</v>
      </c>
      <c r="G788" s="35">
        <f t="shared" si="25"/>
        <v>102.493074792244</v>
      </c>
    </row>
    <row r="789" ht="18.75" customHeight="1" spans="1:7">
      <c r="A789" s="20">
        <v>21206</v>
      </c>
      <c r="B789" s="46" t="s">
        <v>667</v>
      </c>
      <c r="C789" s="21"/>
      <c r="D789" s="21"/>
      <c r="E789" s="21">
        <f>'[3]表二 (县区过渡表)'!C789</f>
        <v>0</v>
      </c>
      <c r="F789" s="35" t="e">
        <f t="shared" si="24"/>
        <v>#DIV/0!</v>
      </c>
      <c r="G789" s="35" t="e">
        <f t="shared" si="25"/>
        <v>#DIV/0!</v>
      </c>
    </row>
    <row r="790" ht="18.75" customHeight="1" spans="1:7">
      <c r="A790" s="20">
        <v>21299</v>
      </c>
      <c r="B790" s="46" t="s">
        <v>668</v>
      </c>
      <c r="C790" s="21"/>
      <c r="D790" s="21">
        <v>29</v>
      </c>
      <c r="E790" s="21">
        <f>'[3]表二 (县区过渡表)'!C790</f>
        <v>0</v>
      </c>
      <c r="F790" s="35" t="e">
        <f t="shared" si="24"/>
        <v>#DIV/0!</v>
      </c>
      <c r="G790" s="35">
        <f t="shared" si="25"/>
        <v>0</v>
      </c>
    </row>
    <row r="791" ht="18.75" customHeight="1" spans="1:7">
      <c r="A791" s="20">
        <v>213</v>
      </c>
      <c r="B791" s="46" t="s">
        <v>52</v>
      </c>
      <c r="C791" s="21">
        <f>C792+C818+C840+C868+C879+C886+C892+C895</f>
        <v>1030</v>
      </c>
      <c r="D791" s="21">
        <f>D792+D818+D840+D868+D879+D886+D892+D895</f>
        <v>673</v>
      </c>
      <c r="E791" s="21">
        <f>E792+E818+E840+E868+E879+E886+E892+E895</f>
        <v>675</v>
      </c>
      <c r="F791" s="35">
        <f t="shared" si="24"/>
        <v>65.5339805825243</v>
      </c>
      <c r="G791" s="35">
        <f t="shared" si="25"/>
        <v>100.297176820208</v>
      </c>
    </row>
    <row r="792" ht="18.75" customHeight="1" spans="1:7">
      <c r="A792" s="20">
        <v>21301</v>
      </c>
      <c r="B792" s="46" t="s">
        <v>669</v>
      </c>
      <c r="C792" s="21">
        <f>SUM(C793:C817)</f>
        <v>0</v>
      </c>
      <c r="D792" s="21">
        <f>SUM(D793:D817)</f>
        <v>0</v>
      </c>
      <c r="E792" s="21">
        <f>'[3]表二 (县区过渡表)'!C792</f>
        <v>0</v>
      </c>
      <c r="F792" s="35" t="e">
        <f t="shared" si="24"/>
        <v>#DIV/0!</v>
      </c>
      <c r="G792" s="35" t="e">
        <f t="shared" si="25"/>
        <v>#DIV/0!</v>
      </c>
    </row>
    <row r="793" ht="18.75" customHeight="1" spans="1:7">
      <c r="A793" s="20">
        <v>2130101</v>
      </c>
      <c r="B793" s="46" t="s">
        <v>97</v>
      </c>
      <c r="C793" s="21"/>
      <c r="D793" s="21"/>
      <c r="E793" s="21">
        <f>'[3]表二 (县区过渡表)'!C793</f>
        <v>0</v>
      </c>
      <c r="F793" s="35" t="e">
        <f t="shared" si="24"/>
        <v>#DIV/0!</v>
      </c>
      <c r="G793" s="35" t="e">
        <f t="shared" si="25"/>
        <v>#DIV/0!</v>
      </c>
    </row>
    <row r="794" ht="18.75" customHeight="1" spans="1:7">
      <c r="A794" s="20">
        <v>2130102</v>
      </c>
      <c r="B794" s="46" t="s">
        <v>98</v>
      </c>
      <c r="C794" s="21"/>
      <c r="D794" s="21"/>
      <c r="E794" s="21">
        <f>'[3]表二 (县区过渡表)'!C794</f>
        <v>0</v>
      </c>
      <c r="F794" s="35" t="e">
        <f t="shared" si="24"/>
        <v>#DIV/0!</v>
      </c>
      <c r="G794" s="35" t="e">
        <f t="shared" si="25"/>
        <v>#DIV/0!</v>
      </c>
    </row>
    <row r="795" ht="18.75" customHeight="1" spans="1:7">
      <c r="A795" s="20">
        <v>2130103</v>
      </c>
      <c r="B795" s="46" t="s">
        <v>99</v>
      </c>
      <c r="C795" s="21"/>
      <c r="D795" s="21"/>
      <c r="E795" s="21">
        <f>'[3]表二 (县区过渡表)'!C795</f>
        <v>0</v>
      </c>
      <c r="F795" s="35" t="e">
        <f t="shared" si="24"/>
        <v>#DIV/0!</v>
      </c>
      <c r="G795" s="35" t="e">
        <f t="shared" si="25"/>
        <v>#DIV/0!</v>
      </c>
    </row>
    <row r="796" ht="18.75" customHeight="1" spans="1:7">
      <c r="A796" s="20">
        <v>2130104</v>
      </c>
      <c r="B796" s="46" t="s">
        <v>106</v>
      </c>
      <c r="C796" s="21"/>
      <c r="D796" s="21"/>
      <c r="E796" s="21">
        <f>'[3]表二 (县区过渡表)'!C796</f>
        <v>0</v>
      </c>
      <c r="F796" s="35" t="e">
        <f t="shared" si="24"/>
        <v>#DIV/0!</v>
      </c>
      <c r="G796" s="35" t="e">
        <f t="shared" si="25"/>
        <v>#DIV/0!</v>
      </c>
    </row>
    <row r="797" ht="18.75" customHeight="1" spans="1:7">
      <c r="A797" s="20">
        <v>2130105</v>
      </c>
      <c r="B797" s="46" t="s">
        <v>670</v>
      </c>
      <c r="C797" s="21"/>
      <c r="D797" s="21"/>
      <c r="E797" s="21">
        <f>'[3]表二 (县区过渡表)'!C797</f>
        <v>0</v>
      </c>
      <c r="F797" s="35" t="e">
        <f t="shared" si="24"/>
        <v>#DIV/0!</v>
      </c>
      <c r="G797" s="35" t="e">
        <f t="shared" si="25"/>
        <v>#DIV/0!</v>
      </c>
    </row>
    <row r="798" ht="18.75" customHeight="1" spans="1:7">
      <c r="A798" s="20">
        <v>2130106</v>
      </c>
      <c r="B798" s="46" t="s">
        <v>671</v>
      </c>
      <c r="C798" s="21"/>
      <c r="D798" s="21"/>
      <c r="E798" s="21">
        <f>'[3]表二 (县区过渡表)'!C798</f>
        <v>0</v>
      </c>
      <c r="F798" s="35" t="e">
        <f t="shared" si="24"/>
        <v>#DIV/0!</v>
      </c>
      <c r="G798" s="35" t="e">
        <f t="shared" si="25"/>
        <v>#DIV/0!</v>
      </c>
    </row>
    <row r="799" ht="18.75" customHeight="1" spans="1:7">
      <c r="A799" s="20">
        <v>2130108</v>
      </c>
      <c r="B799" s="46" t="s">
        <v>672</v>
      </c>
      <c r="C799" s="21"/>
      <c r="D799" s="21"/>
      <c r="E799" s="21">
        <f>'[3]表二 (县区过渡表)'!C799</f>
        <v>0</v>
      </c>
      <c r="F799" s="35" t="e">
        <f t="shared" si="24"/>
        <v>#DIV/0!</v>
      </c>
      <c r="G799" s="35" t="e">
        <f t="shared" si="25"/>
        <v>#DIV/0!</v>
      </c>
    </row>
    <row r="800" ht="18.75" customHeight="1" spans="1:7">
      <c r="A800" s="20">
        <v>2130109</v>
      </c>
      <c r="B800" s="46" t="s">
        <v>673</v>
      </c>
      <c r="C800" s="21"/>
      <c r="D800" s="21"/>
      <c r="E800" s="21">
        <f>'[3]表二 (县区过渡表)'!C800</f>
        <v>0</v>
      </c>
      <c r="F800" s="35" t="e">
        <f t="shared" si="24"/>
        <v>#DIV/0!</v>
      </c>
      <c r="G800" s="35" t="e">
        <f t="shared" si="25"/>
        <v>#DIV/0!</v>
      </c>
    </row>
    <row r="801" ht="18.75" customHeight="1" spans="1:7">
      <c r="A801" s="20">
        <v>2130110</v>
      </c>
      <c r="B801" s="46" t="s">
        <v>674</v>
      </c>
      <c r="C801" s="21"/>
      <c r="D801" s="21"/>
      <c r="E801" s="21">
        <f>'[3]表二 (县区过渡表)'!C801</f>
        <v>0</v>
      </c>
      <c r="F801" s="35" t="e">
        <f t="shared" si="24"/>
        <v>#DIV/0!</v>
      </c>
      <c r="G801" s="35" t="e">
        <f t="shared" si="25"/>
        <v>#DIV/0!</v>
      </c>
    </row>
    <row r="802" ht="18.75" customHeight="1" spans="1:7">
      <c r="A802" s="20">
        <v>2130111</v>
      </c>
      <c r="B802" s="46" t="s">
        <v>675</v>
      </c>
      <c r="C802" s="21"/>
      <c r="D802" s="21"/>
      <c r="E802" s="21">
        <f>'[3]表二 (县区过渡表)'!C802</f>
        <v>0</v>
      </c>
      <c r="F802" s="35" t="e">
        <f t="shared" si="24"/>
        <v>#DIV/0!</v>
      </c>
      <c r="G802" s="35" t="e">
        <f t="shared" si="25"/>
        <v>#DIV/0!</v>
      </c>
    </row>
    <row r="803" ht="18.75" customHeight="1" spans="1:7">
      <c r="A803" s="20">
        <v>2130112</v>
      </c>
      <c r="B803" s="46" t="s">
        <v>676</v>
      </c>
      <c r="C803" s="21"/>
      <c r="D803" s="21"/>
      <c r="E803" s="21">
        <f>'[3]表二 (县区过渡表)'!C803</f>
        <v>0</v>
      </c>
      <c r="F803" s="35" t="e">
        <f t="shared" si="24"/>
        <v>#DIV/0!</v>
      </c>
      <c r="G803" s="35" t="e">
        <f t="shared" si="25"/>
        <v>#DIV/0!</v>
      </c>
    </row>
    <row r="804" ht="18.75" customHeight="1" spans="1:7">
      <c r="A804" s="20">
        <v>2130114</v>
      </c>
      <c r="B804" s="46" t="s">
        <v>677</v>
      </c>
      <c r="C804" s="21"/>
      <c r="D804" s="21"/>
      <c r="E804" s="21">
        <f>'[3]表二 (县区过渡表)'!C804</f>
        <v>0</v>
      </c>
      <c r="F804" s="35" t="e">
        <f t="shared" si="24"/>
        <v>#DIV/0!</v>
      </c>
      <c r="G804" s="35" t="e">
        <f t="shared" si="25"/>
        <v>#DIV/0!</v>
      </c>
    </row>
    <row r="805" ht="18.75" customHeight="1" spans="1:7">
      <c r="A805" s="20">
        <v>2130119</v>
      </c>
      <c r="B805" s="46" t="s">
        <v>678</v>
      </c>
      <c r="C805" s="21"/>
      <c r="D805" s="21"/>
      <c r="E805" s="21">
        <f>'[3]表二 (县区过渡表)'!C805</f>
        <v>0</v>
      </c>
      <c r="F805" s="35" t="e">
        <f t="shared" si="24"/>
        <v>#DIV/0!</v>
      </c>
      <c r="G805" s="35" t="e">
        <f t="shared" si="25"/>
        <v>#DIV/0!</v>
      </c>
    </row>
    <row r="806" ht="18.75" customHeight="1" spans="1:7">
      <c r="A806" s="20">
        <v>2130120</v>
      </c>
      <c r="B806" s="46" t="s">
        <v>679</v>
      </c>
      <c r="C806" s="21"/>
      <c r="D806" s="21"/>
      <c r="E806" s="21">
        <f>'[3]表二 (县区过渡表)'!C806</f>
        <v>0</v>
      </c>
      <c r="F806" s="35" t="e">
        <f t="shared" si="24"/>
        <v>#DIV/0!</v>
      </c>
      <c r="G806" s="35" t="e">
        <f t="shared" si="25"/>
        <v>#DIV/0!</v>
      </c>
    </row>
    <row r="807" ht="18.75" customHeight="1" spans="1:7">
      <c r="A807" s="20">
        <v>2130121</v>
      </c>
      <c r="B807" s="46" t="s">
        <v>680</v>
      </c>
      <c r="C807" s="21"/>
      <c r="D807" s="21"/>
      <c r="E807" s="21">
        <f>'[3]表二 (县区过渡表)'!C807</f>
        <v>0</v>
      </c>
      <c r="F807" s="35" t="e">
        <f t="shared" si="24"/>
        <v>#DIV/0!</v>
      </c>
      <c r="G807" s="35" t="e">
        <f t="shared" si="25"/>
        <v>#DIV/0!</v>
      </c>
    </row>
    <row r="808" ht="18.75" customHeight="1" spans="1:7">
      <c r="A808" s="20">
        <v>2130122</v>
      </c>
      <c r="B808" s="46" t="s">
        <v>681</v>
      </c>
      <c r="C808" s="21"/>
      <c r="D808" s="21"/>
      <c r="E808" s="21">
        <f>'[3]表二 (县区过渡表)'!C808</f>
        <v>0</v>
      </c>
      <c r="F808" s="35" t="e">
        <f t="shared" si="24"/>
        <v>#DIV/0!</v>
      </c>
      <c r="G808" s="35" t="e">
        <f t="shared" si="25"/>
        <v>#DIV/0!</v>
      </c>
    </row>
    <row r="809" ht="18.75" customHeight="1" spans="1:7">
      <c r="A809" s="20">
        <v>2130124</v>
      </c>
      <c r="B809" s="46" t="s">
        <v>682</v>
      </c>
      <c r="C809" s="21"/>
      <c r="D809" s="21"/>
      <c r="E809" s="21">
        <f>'[3]表二 (县区过渡表)'!C809</f>
        <v>0</v>
      </c>
      <c r="F809" s="35" t="e">
        <f t="shared" si="24"/>
        <v>#DIV/0!</v>
      </c>
      <c r="G809" s="35" t="e">
        <f t="shared" si="25"/>
        <v>#DIV/0!</v>
      </c>
    </row>
    <row r="810" ht="18.75" customHeight="1" spans="1:7">
      <c r="A810" s="20">
        <v>2130125</v>
      </c>
      <c r="B810" s="46" t="s">
        <v>683</v>
      </c>
      <c r="C810" s="21"/>
      <c r="D810" s="21"/>
      <c r="E810" s="21">
        <f>'[3]表二 (县区过渡表)'!C810</f>
        <v>0</v>
      </c>
      <c r="F810" s="35" t="e">
        <f t="shared" si="24"/>
        <v>#DIV/0!</v>
      </c>
      <c r="G810" s="35" t="e">
        <f t="shared" si="25"/>
        <v>#DIV/0!</v>
      </c>
    </row>
    <row r="811" ht="18.75" customHeight="1" spans="1:7">
      <c r="A811" s="20">
        <v>2130126</v>
      </c>
      <c r="B811" s="46" t="s">
        <v>684</v>
      </c>
      <c r="C811" s="21"/>
      <c r="D811" s="21"/>
      <c r="E811" s="21">
        <f>'[3]表二 (县区过渡表)'!C811</f>
        <v>0</v>
      </c>
      <c r="F811" s="35" t="e">
        <f t="shared" si="24"/>
        <v>#DIV/0!</v>
      </c>
      <c r="G811" s="35" t="e">
        <f t="shared" si="25"/>
        <v>#DIV/0!</v>
      </c>
    </row>
    <row r="812" ht="18.75" customHeight="1" spans="1:7">
      <c r="A812" s="20">
        <v>2130135</v>
      </c>
      <c r="B812" s="46" t="s">
        <v>685</v>
      </c>
      <c r="C812" s="21"/>
      <c r="D812" s="21"/>
      <c r="E812" s="21">
        <f>'[3]表二 (县区过渡表)'!C812</f>
        <v>0</v>
      </c>
      <c r="F812" s="35" t="e">
        <f t="shared" si="24"/>
        <v>#DIV/0!</v>
      </c>
      <c r="G812" s="35" t="e">
        <f t="shared" si="25"/>
        <v>#DIV/0!</v>
      </c>
    </row>
    <row r="813" ht="18.75" customHeight="1" spans="1:7">
      <c r="A813" s="20">
        <v>2130142</v>
      </c>
      <c r="B813" s="46" t="s">
        <v>686</v>
      </c>
      <c r="C813" s="21"/>
      <c r="D813" s="21"/>
      <c r="E813" s="21">
        <f>'[3]表二 (县区过渡表)'!C813</f>
        <v>0</v>
      </c>
      <c r="F813" s="35" t="e">
        <f t="shared" si="24"/>
        <v>#DIV/0!</v>
      </c>
      <c r="G813" s="35" t="e">
        <f t="shared" si="25"/>
        <v>#DIV/0!</v>
      </c>
    </row>
    <row r="814" ht="18.75" customHeight="1" spans="1:7">
      <c r="A814" s="20">
        <v>2130148</v>
      </c>
      <c r="B814" s="46" t="s">
        <v>687</v>
      </c>
      <c r="C814" s="21"/>
      <c r="D814" s="21"/>
      <c r="E814" s="21">
        <f>'[3]表二 (县区过渡表)'!C814</f>
        <v>0</v>
      </c>
      <c r="F814" s="35" t="e">
        <f t="shared" si="24"/>
        <v>#DIV/0!</v>
      </c>
      <c r="G814" s="35" t="e">
        <f t="shared" si="25"/>
        <v>#DIV/0!</v>
      </c>
    </row>
    <row r="815" ht="18.75" customHeight="1" spans="1:7">
      <c r="A815" s="20">
        <v>2130152</v>
      </c>
      <c r="B815" s="46" t="s">
        <v>688</v>
      </c>
      <c r="C815" s="21"/>
      <c r="D815" s="21"/>
      <c r="E815" s="21">
        <f>'[3]表二 (县区过渡表)'!C815</f>
        <v>0</v>
      </c>
      <c r="F815" s="35" t="e">
        <f t="shared" si="24"/>
        <v>#DIV/0!</v>
      </c>
      <c r="G815" s="35" t="e">
        <f t="shared" si="25"/>
        <v>#DIV/0!</v>
      </c>
    </row>
    <row r="816" ht="18.75" customHeight="1" spans="1:7">
      <c r="A816" s="20">
        <v>2130153</v>
      </c>
      <c r="B816" s="46" t="s">
        <v>689</v>
      </c>
      <c r="C816" s="21"/>
      <c r="D816" s="21"/>
      <c r="E816" s="21">
        <f>'[3]表二 (县区过渡表)'!C816</f>
        <v>0</v>
      </c>
      <c r="F816" s="35" t="e">
        <f t="shared" si="24"/>
        <v>#DIV/0!</v>
      </c>
      <c r="G816" s="35" t="e">
        <f t="shared" si="25"/>
        <v>#DIV/0!</v>
      </c>
    </row>
    <row r="817" ht="18.75" customHeight="1" spans="1:7">
      <c r="A817" s="20">
        <v>2130199</v>
      </c>
      <c r="B817" s="46" t="s">
        <v>690</v>
      </c>
      <c r="C817" s="21"/>
      <c r="D817" s="21"/>
      <c r="E817" s="21">
        <f>'[3]表二 (县区过渡表)'!C817</f>
        <v>0</v>
      </c>
      <c r="F817" s="35" t="e">
        <f t="shared" si="24"/>
        <v>#DIV/0!</v>
      </c>
      <c r="G817" s="35" t="e">
        <f t="shared" si="25"/>
        <v>#DIV/0!</v>
      </c>
    </row>
    <row r="818" ht="18.75" customHeight="1" spans="1:7">
      <c r="A818" s="20">
        <v>21302</v>
      </c>
      <c r="B818" s="46" t="s">
        <v>691</v>
      </c>
      <c r="C818" s="21">
        <f>SUM(C819:C839)</f>
        <v>0</v>
      </c>
      <c r="D818" s="21">
        <f>SUM(D819:D839)</f>
        <v>0</v>
      </c>
      <c r="E818" s="21">
        <f>'[3]表二 (县区过渡表)'!C818</f>
        <v>0</v>
      </c>
      <c r="F818" s="35" t="e">
        <f t="shared" si="24"/>
        <v>#DIV/0!</v>
      </c>
      <c r="G818" s="35" t="e">
        <f t="shared" si="25"/>
        <v>#DIV/0!</v>
      </c>
    </row>
    <row r="819" ht="18.75" customHeight="1" spans="1:7">
      <c r="A819" s="20">
        <v>2130201</v>
      </c>
      <c r="B819" s="46" t="s">
        <v>97</v>
      </c>
      <c r="C819" s="21"/>
      <c r="D819" s="21"/>
      <c r="E819" s="21">
        <f>'[3]表二 (县区过渡表)'!C819</f>
        <v>0</v>
      </c>
      <c r="F819" s="35" t="e">
        <f t="shared" si="24"/>
        <v>#DIV/0!</v>
      </c>
      <c r="G819" s="35" t="e">
        <f t="shared" si="25"/>
        <v>#DIV/0!</v>
      </c>
    </row>
    <row r="820" ht="18.75" customHeight="1" spans="1:7">
      <c r="A820" s="20">
        <v>2130202</v>
      </c>
      <c r="B820" s="46" t="s">
        <v>98</v>
      </c>
      <c r="C820" s="21"/>
      <c r="D820" s="21"/>
      <c r="E820" s="21">
        <f>'[3]表二 (县区过渡表)'!C820</f>
        <v>0</v>
      </c>
      <c r="F820" s="35" t="e">
        <f t="shared" si="24"/>
        <v>#DIV/0!</v>
      </c>
      <c r="G820" s="35" t="e">
        <f t="shared" si="25"/>
        <v>#DIV/0!</v>
      </c>
    </row>
    <row r="821" ht="18.75" customHeight="1" spans="1:7">
      <c r="A821" s="20">
        <v>2130203</v>
      </c>
      <c r="B821" s="46" t="s">
        <v>99</v>
      </c>
      <c r="C821" s="21"/>
      <c r="D821" s="21"/>
      <c r="E821" s="21">
        <f>'[3]表二 (县区过渡表)'!C821</f>
        <v>0</v>
      </c>
      <c r="F821" s="35" t="e">
        <f t="shared" si="24"/>
        <v>#DIV/0!</v>
      </c>
      <c r="G821" s="35" t="e">
        <f t="shared" si="25"/>
        <v>#DIV/0!</v>
      </c>
    </row>
    <row r="822" ht="18.75" customHeight="1" spans="1:7">
      <c r="A822" s="20">
        <v>2130204</v>
      </c>
      <c r="B822" s="46" t="s">
        <v>692</v>
      </c>
      <c r="C822" s="21"/>
      <c r="D822" s="21"/>
      <c r="E822" s="21">
        <f>'[3]表二 (县区过渡表)'!C822</f>
        <v>0</v>
      </c>
      <c r="F822" s="35" t="e">
        <f t="shared" si="24"/>
        <v>#DIV/0!</v>
      </c>
      <c r="G822" s="35" t="e">
        <f t="shared" si="25"/>
        <v>#DIV/0!</v>
      </c>
    </row>
    <row r="823" ht="18.75" customHeight="1" spans="1:7">
      <c r="A823" s="20">
        <v>2130205</v>
      </c>
      <c r="B823" s="46" t="s">
        <v>693</v>
      </c>
      <c r="C823" s="21"/>
      <c r="D823" s="21"/>
      <c r="E823" s="21">
        <f>'[3]表二 (县区过渡表)'!C823</f>
        <v>0</v>
      </c>
      <c r="F823" s="35" t="e">
        <f t="shared" si="24"/>
        <v>#DIV/0!</v>
      </c>
      <c r="G823" s="35" t="e">
        <f t="shared" si="25"/>
        <v>#DIV/0!</v>
      </c>
    </row>
    <row r="824" ht="18.75" customHeight="1" spans="1:7">
      <c r="A824" s="20">
        <v>2130206</v>
      </c>
      <c r="B824" s="46" t="s">
        <v>694</v>
      </c>
      <c r="C824" s="21"/>
      <c r="D824" s="21"/>
      <c r="E824" s="21">
        <f>'[3]表二 (县区过渡表)'!C824</f>
        <v>0</v>
      </c>
      <c r="F824" s="35" t="e">
        <f t="shared" si="24"/>
        <v>#DIV/0!</v>
      </c>
      <c r="G824" s="35" t="e">
        <f t="shared" si="25"/>
        <v>#DIV/0!</v>
      </c>
    </row>
    <row r="825" ht="18.75" customHeight="1" spans="1:7">
      <c r="A825" s="20">
        <v>2130207</v>
      </c>
      <c r="B825" s="46" t="s">
        <v>695</v>
      </c>
      <c r="C825" s="21"/>
      <c r="D825" s="21"/>
      <c r="E825" s="21">
        <f>'[3]表二 (县区过渡表)'!C825</f>
        <v>0</v>
      </c>
      <c r="F825" s="35" t="e">
        <f t="shared" si="24"/>
        <v>#DIV/0!</v>
      </c>
      <c r="G825" s="35" t="e">
        <f t="shared" si="25"/>
        <v>#DIV/0!</v>
      </c>
    </row>
    <row r="826" ht="18.75" customHeight="1" spans="1:7">
      <c r="A826" s="20">
        <v>2130209</v>
      </c>
      <c r="B826" s="46" t="s">
        <v>696</v>
      </c>
      <c r="C826" s="21"/>
      <c r="D826" s="21"/>
      <c r="E826" s="21">
        <f>'[3]表二 (县区过渡表)'!C826</f>
        <v>0</v>
      </c>
      <c r="F826" s="35" t="e">
        <f t="shared" si="24"/>
        <v>#DIV/0!</v>
      </c>
      <c r="G826" s="35" t="e">
        <f t="shared" si="25"/>
        <v>#DIV/0!</v>
      </c>
    </row>
    <row r="827" ht="18.75" customHeight="1" spans="1:7">
      <c r="A827" s="20">
        <v>2130211</v>
      </c>
      <c r="B827" s="46" t="s">
        <v>697</v>
      </c>
      <c r="C827" s="21"/>
      <c r="D827" s="21"/>
      <c r="E827" s="21">
        <f>'[3]表二 (县区过渡表)'!C827</f>
        <v>0</v>
      </c>
      <c r="F827" s="35" t="e">
        <f t="shared" si="24"/>
        <v>#DIV/0!</v>
      </c>
      <c r="G827" s="35" t="e">
        <f t="shared" si="25"/>
        <v>#DIV/0!</v>
      </c>
    </row>
    <row r="828" ht="18.75" customHeight="1" spans="1:7">
      <c r="A828" s="20">
        <v>2130212</v>
      </c>
      <c r="B828" s="46" t="s">
        <v>698</v>
      </c>
      <c r="C828" s="21"/>
      <c r="D828" s="21"/>
      <c r="E828" s="21">
        <f>'[3]表二 (县区过渡表)'!C828</f>
        <v>0</v>
      </c>
      <c r="F828" s="35" t="e">
        <f t="shared" si="24"/>
        <v>#DIV/0!</v>
      </c>
      <c r="G828" s="35" t="e">
        <f t="shared" si="25"/>
        <v>#DIV/0!</v>
      </c>
    </row>
    <row r="829" s="12" customFormat="1" ht="18.75" customHeight="1" spans="1:7">
      <c r="A829" s="20">
        <v>2130213</v>
      </c>
      <c r="B829" s="46" t="s">
        <v>699</v>
      </c>
      <c r="C829" s="21"/>
      <c r="D829" s="21"/>
      <c r="E829" s="21">
        <f>'[3]表二 (县区过渡表)'!C829</f>
        <v>0</v>
      </c>
      <c r="F829" s="35" t="e">
        <f t="shared" si="24"/>
        <v>#DIV/0!</v>
      </c>
      <c r="G829" s="35" t="e">
        <f t="shared" si="25"/>
        <v>#DIV/0!</v>
      </c>
    </row>
    <row r="830" ht="18.75" customHeight="1" spans="1:7">
      <c r="A830" s="20">
        <v>2130217</v>
      </c>
      <c r="B830" s="46" t="s">
        <v>700</v>
      </c>
      <c r="C830" s="21"/>
      <c r="D830" s="21"/>
      <c r="E830" s="21">
        <f>'[3]表二 (县区过渡表)'!C830</f>
        <v>0</v>
      </c>
      <c r="F830" s="35" t="e">
        <f t="shared" si="24"/>
        <v>#DIV/0!</v>
      </c>
      <c r="G830" s="35" t="e">
        <f t="shared" si="25"/>
        <v>#DIV/0!</v>
      </c>
    </row>
    <row r="831" ht="18.75" customHeight="1" spans="1:7">
      <c r="A831" s="20">
        <v>2130220</v>
      </c>
      <c r="B831" s="46" t="s">
        <v>701</v>
      </c>
      <c r="C831" s="21"/>
      <c r="D831" s="21"/>
      <c r="E831" s="21">
        <f>'[3]表二 (县区过渡表)'!C831</f>
        <v>0</v>
      </c>
      <c r="F831" s="35" t="e">
        <f t="shared" si="24"/>
        <v>#DIV/0!</v>
      </c>
      <c r="G831" s="35" t="e">
        <f t="shared" si="25"/>
        <v>#DIV/0!</v>
      </c>
    </row>
    <row r="832" ht="18.75" customHeight="1" spans="1:7">
      <c r="A832" s="20">
        <v>2130221</v>
      </c>
      <c r="B832" s="46" t="s">
        <v>702</v>
      </c>
      <c r="C832" s="21"/>
      <c r="D832" s="21"/>
      <c r="E832" s="21">
        <f>'[3]表二 (县区过渡表)'!C832</f>
        <v>0</v>
      </c>
      <c r="F832" s="35" t="e">
        <f t="shared" si="24"/>
        <v>#DIV/0!</v>
      </c>
      <c r="G832" s="35" t="e">
        <f t="shared" si="25"/>
        <v>#DIV/0!</v>
      </c>
    </row>
    <row r="833" ht="18.75" customHeight="1" spans="1:7">
      <c r="A833" s="20">
        <v>2130223</v>
      </c>
      <c r="B833" s="46" t="s">
        <v>703</v>
      </c>
      <c r="C833" s="21"/>
      <c r="D833" s="21"/>
      <c r="E833" s="21">
        <f>'[3]表二 (县区过渡表)'!C833</f>
        <v>0</v>
      </c>
      <c r="F833" s="35" t="e">
        <f t="shared" si="24"/>
        <v>#DIV/0!</v>
      </c>
      <c r="G833" s="35" t="e">
        <f t="shared" si="25"/>
        <v>#DIV/0!</v>
      </c>
    </row>
    <row r="834" ht="18.75" customHeight="1" spans="1:7">
      <c r="A834" s="20">
        <v>2130226</v>
      </c>
      <c r="B834" s="46" t="s">
        <v>704</v>
      </c>
      <c r="C834" s="21"/>
      <c r="D834" s="21"/>
      <c r="E834" s="21">
        <f>'[3]表二 (县区过渡表)'!C834</f>
        <v>0</v>
      </c>
      <c r="F834" s="35" t="e">
        <f t="shared" si="24"/>
        <v>#DIV/0!</v>
      </c>
      <c r="G834" s="35" t="e">
        <f t="shared" si="25"/>
        <v>#DIV/0!</v>
      </c>
    </row>
    <row r="835" ht="18.75" customHeight="1" spans="1:7">
      <c r="A835" s="20">
        <v>2130227</v>
      </c>
      <c r="B835" s="46" t="s">
        <v>705</v>
      </c>
      <c r="C835" s="21"/>
      <c r="D835" s="21"/>
      <c r="E835" s="21">
        <f>'[3]表二 (县区过渡表)'!C835</f>
        <v>0</v>
      </c>
      <c r="F835" s="35" t="e">
        <f t="shared" si="24"/>
        <v>#DIV/0!</v>
      </c>
      <c r="G835" s="35" t="e">
        <f t="shared" si="25"/>
        <v>#DIV/0!</v>
      </c>
    </row>
    <row r="836" ht="18.75" customHeight="1" spans="1:7">
      <c r="A836" s="20">
        <v>2130234</v>
      </c>
      <c r="B836" s="46" t="s">
        <v>706</v>
      </c>
      <c r="C836" s="21"/>
      <c r="D836" s="21"/>
      <c r="E836" s="21">
        <f>'[3]表二 (县区过渡表)'!C836</f>
        <v>0</v>
      </c>
      <c r="F836" s="35" t="e">
        <f t="shared" si="24"/>
        <v>#DIV/0!</v>
      </c>
      <c r="G836" s="35" t="e">
        <f t="shared" si="25"/>
        <v>#DIV/0!</v>
      </c>
    </row>
    <row r="837" ht="18.75" customHeight="1" spans="1:7">
      <c r="A837" s="20">
        <v>2130236</v>
      </c>
      <c r="B837" s="46" t="s">
        <v>707</v>
      </c>
      <c r="C837" s="21"/>
      <c r="D837" s="21"/>
      <c r="E837" s="21">
        <f>'[3]表二 (县区过渡表)'!C837</f>
        <v>0</v>
      </c>
      <c r="F837" s="35" t="e">
        <f t="shared" si="24"/>
        <v>#DIV/0!</v>
      </c>
      <c r="G837" s="35" t="e">
        <f t="shared" si="25"/>
        <v>#DIV/0!</v>
      </c>
    </row>
    <row r="838" ht="18.75" customHeight="1" spans="1:7">
      <c r="A838" s="20">
        <v>2130237</v>
      </c>
      <c r="B838" s="46" t="s">
        <v>676</v>
      </c>
      <c r="C838" s="21"/>
      <c r="D838" s="21"/>
      <c r="E838" s="21">
        <f>'[3]表二 (县区过渡表)'!C838</f>
        <v>0</v>
      </c>
      <c r="F838" s="35" t="e">
        <f t="shared" ref="F838:F901" si="26">E838/C838*100</f>
        <v>#DIV/0!</v>
      </c>
      <c r="G838" s="35" t="e">
        <f t="shared" ref="G838:G901" si="27">E838/D838*100</f>
        <v>#DIV/0!</v>
      </c>
    </row>
    <row r="839" ht="18.75" customHeight="1" spans="1:7">
      <c r="A839" s="20">
        <v>2130299</v>
      </c>
      <c r="B839" s="46" t="s">
        <v>708</v>
      </c>
      <c r="C839" s="21"/>
      <c r="D839" s="21"/>
      <c r="E839" s="21">
        <f>'[3]表二 (县区过渡表)'!C839</f>
        <v>0</v>
      </c>
      <c r="F839" s="35" t="e">
        <f t="shared" si="26"/>
        <v>#DIV/0!</v>
      </c>
      <c r="G839" s="35" t="e">
        <f t="shared" si="27"/>
        <v>#DIV/0!</v>
      </c>
    </row>
    <row r="840" ht="18.75" customHeight="1" spans="1:7">
      <c r="A840" s="20">
        <v>21303</v>
      </c>
      <c r="B840" s="46" t="s">
        <v>709</v>
      </c>
      <c r="C840" s="21">
        <f>SUM(C841:C867)</f>
        <v>25</v>
      </c>
      <c r="D840" s="21">
        <f>SUM(D841:D867)</f>
        <v>7</v>
      </c>
      <c r="E840" s="21">
        <f>'[3]表二 (县区过渡表)'!C840</f>
        <v>25</v>
      </c>
      <c r="F840" s="35">
        <f t="shared" si="26"/>
        <v>100</v>
      </c>
      <c r="G840" s="35">
        <f t="shared" si="27"/>
        <v>357.142857142857</v>
      </c>
    </row>
    <row r="841" ht="18.75" customHeight="1" spans="1:7">
      <c r="A841" s="20">
        <v>2130301</v>
      </c>
      <c r="B841" s="46" t="s">
        <v>97</v>
      </c>
      <c r="C841" s="21"/>
      <c r="D841" s="21"/>
      <c r="E841" s="21">
        <f>'[3]表二 (县区过渡表)'!C841</f>
        <v>0</v>
      </c>
      <c r="F841" s="35" t="e">
        <f t="shared" si="26"/>
        <v>#DIV/0!</v>
      </c>
      <c r="G841" s="35" t="e">
        <f t="shared" si="27"/>
        <v>#DIV/0!</v>
      </c>
    </row>
    <row r="842" ht="18.75" customHeight="1" spans="1:7">
      <c r="A842" s="20">
        <v>2130302</v>
      </c>
      <c r="B842" s="46" t="s">
        <v>98</v>
      </c>
      <c r="C842" s="21"/>
      <c r="D842" s="21"/>
      <c r="E842" s="21">
        <f>'[3]表二 (县区过渡表)'!C842</f>
        <v>0</v>
      </c>
      <c r="F842" s="35" t="e">
        <f t="shared" si="26"/>
        <v>#DIV/0!</v>
      </c>
      <c r="G842" s="35" t="e">
        <f t="shared" si="27"/>
        <v>#DIV/0!</v>
      </c>
    </row>
    <row r="843" ht="18.75" customHeight="1" spans="1:7">
      <c r="A843" s="20">
        <v>2130303</v>
      </c>
      <c r="B843" s="46" t="s">
        <v>99</v>
      </c>
      <c r="C843" s="21"/>
      <c r="D843" s="21"/>
      <c r="E843" s="21">
        <f>'[3]表二 (县区过渡表)'!C843</f>
        <v>0</v>
      </c>
      <c r="F843" s="35" t="e">
        <f t="shared" si="26"/>
        <v>#DIV/0!</v>
      </c>
      <c r="G843" s="35" t="e">
        <f t="shared" si="27"/>
        <v>#DIV/0!</v>
      </c>
    </row>
    <row r="844" ht="18.75" customHeight="1" spans="1:7">
      <c r="A844" s="20">
        <v>2130304</v>
      </c>
      <c r="B844" s="46" t="s">
        <v>710</v>
      </c>
      <c r="C844" s="21"/>
      <c r="D844" s="21"/>
      <c r="E844" s="21">
        <f>'[3]表二 (县区过渡表)'!C844</f>
        <v>0</v>
      </c>
      <c r="F844" s="35" t="e">
        <f t="shared" si="26"/>
        <v>#DIV/0!</v>
      </c>
      <c r="G844" s="35" t="e">
        <f t="shared" si="27"/>
        <v>#DIV/0!</v>
      </c>
    </row>
    <row r="845" ht="18.75" customHeight="1" spans="1:7">
      <c r="A845" s="20">
        <v>2130305</v>
      </c>
      <c r="B845" s="46" t="s">
        <v>711</v>
      </c>
      <c r="C845" s="21">
        <v>10</v>
      </c>
      <c r="D845" s="21">
        <v>7</v>
      </c>
      <c r="E845" s="21">
        <f>'[3]表二 (县区过渡表)'!C845</f>
        <v>10</v>
      </c>
      <c r="F845" s="35">
        <f t="shared" si="26"/>
        <v>100</v>
      </c>
      <c r="G845" s="35">
        <f t="shared" si="27"/>
        <v>142.857142857143</v>
      </c>
    </row>
    <row r="846" ht="18.75" customHeight="1" spans="1:7">
      <c r="A846" s="20">
        <v>2130306</v>
      </c>
      <c r="B846" s="46" t="s">
        <v>712</v>
      </c>
      <c r="C846" s="21"/>
      <c r="D846" s="21"/>
      <c r="E846" s="21">
        <f>'[3]表二 (县区过渡表)'!C846</f>
        <v>0</v>
      </c>
      <c r="F846" s="35" t="e">
        <f t="shared" si="26"/>
        <v>#DIV/0!</v>
      </c>
      <c r="G846" s="35" t="e">
        <f t="shared" si="27"/>
        <v>#DIV/0!</v>
      </c>
    </row>
    <row r="847" ht="18.75" customHeight="1" spans="1:7">
      <c r="A847" s="20">
        <v>2130307</v>
      </c>
      <c r="B847" s="46" t="s">
        <v>713</v>
      </c>
      <c r="C847" s="21"/>
      <c r="D847" s="21"/>
      <c r="E847" s="21">
        <f>'[3]表二 (县区过渡表)'!C847</f>
        <v>0</v>
      </c>
      <c r="F847" s="35" t="e">
        <f t="shared" si="26"/>
        <v>#DIV/0!</v>
      </c>
      <c r="G847" s="35" t="e">
        <f t="shared" si="27"/>
        <v>#DIV/0!</v>
      </c>
    </row>
    <row r="848" ht="18.75" customHeight="1" spans="1:7">
      <c r="A848" s="20">
        <v>2130308</v>
      </c>
      <c r="B848" s="46" t="s">
        <v>714</v>
      </c>
      <c r="C848" s="21"/>
      <c r="D848" s="21"/>
      <c r="E848" s="21">
        <f>'[3]表二 (县区过渡表)'!C848</f>
        <v>0</v>
      </c>
      <c r="F848" s="35" t="e">
        <f t="shared" si="26"/>
        <v>#DIV/0!</v>
      </c>
      <c r="G848" s="35" t="e">
        <f t="shared" si="27"/>
        <v>#DIV/0!</v>
      </c>
    </row>
    <row r="849" ht="18.75" customHeight="1" spans="1:7">
      <c r="A849" s="20">
        <v>2130309</v>
      </c>
      <c r="B849" s="46" t="s">
        <v>715</v>
      </c>
      <c r="C849" s="21"/>
      <c r="D849" s="21"/>
      <c r="E849" s="21">
        <f>'[3]表二 (县区过渡表)'!C849</f>
        <v>0</v>
      </c>
      <c r="F849" s="35" t="e">
        <f t="shared" si="26"/>
        <v>#DIV/0!</v>
      </c>
      <c r="G849" s="35" t="e">
        <f t="shared" si="27"/>
        <v>#DIV/0!</v>
      </c>
    </row>
    <row r="850" ht="18.75" customHeight="1" spans="1:7">
      <c r="A850" s="20">
        <v>2130310</v>
      </c>
      <c r="B850" s="46" t="s">
        <v>716</v>
      </c>
      <c r="C850" s="21"/>
      <c r="D850" s="21"/>
      <c r="E850" s="21">
        <f>'[3]表二 (县区过渡表)'!C850</f>
        <v>0</v>
      </c>
      <c r="F850" s="35" t="e">
        <f t="shared" si="26"/>
        <v>#DIV/0!</v>
      </c>
      <c r="G850" s="35" t="e">
        <f t="shared" si="27"/>
        <v>#DIV/0!</v>
      </c>
    </row>
    <row r="851" ht="18.75" customHeight="1" spans="1:7">
      <c r="A851" s="20">
        <v>2130311</v>
      </c>
      <c r="B851" s="46" t="s">
        <v>717</v>
      </c>
      <c r="C851" s="21"/>
      <c r="D851" s="21"/>
      <c r="E851" s="21">
        <f>'[3]表二 (县区过渡表)'!C851</f>
        <v>0</v>
      </c>
      <c r="F851" s="35" t="e">
        <f t="shared" si="26"/>
        <v>#DIV/0!</v>
      </c>
      <c r="G851" s="35" t="e">
        <f t="shared" si="27"/>
        <v>#DIV/0!</v>
      </c>
    </row>
    <row r="852" ht="18.75" customHeight="1" spans="1:7">
      <c r="A852" s="20">
        <v>2130312</v>
      </c>
      <c r="B852" s="46" t="s">
        <v>718</v>
      </c>
      <c r="C852" s="21"/>
      <c r="D852" s="21"/>
      <c r="E852" s="21">
        <f>'[3]表二 (县区过渡表)'!C852</f>
        <v>0</v>
      </c>
      <c r="F852" s="35" t="e">
        <f t="shared" si="26"/>
        <v>#DIV/0!</v>
      </c>
      <c r="G852" s="35" t="e">
        <f t="shared" si="27"/>
        <v>#DIV/0!</v>
      </c>
    </row>
    <row r="853" ht="18.75" customHeight="1" spans="1:7">
      <c r="A853" s="20">
        <v>2130313</v>
      </c>
      <c r="B853" s="46" t="s">
        <v>719</v>
      </c>
      <c r="C853" s="21"/>
      <c r="D853" s="21"/>
      <c r="E853" s="21">
        <f>'[3]表二 (县区过渡表)'!C853</f>
        <v>0</v>
      </c>
      <c r="F853" s="35" t="e">
        <f t="shared" si="26"/>
        <v>#DIV/0!</v>
      </c>
      <c r="G853" s="35" t="e">
        <f t="shared" si="27"/>
        <v>#DIV/0!</v>
      </c>
    </row>
    <row r="854" ht="18.75" customHeight="1" spans="1:7">
      <c r="A854" s="20">
        <v>2130314</v>
      </c>
      <c r="B854" s="46" t="s">
        <v>720</v>
      </c>
      <c r="C854" s="21">
        <v>15</v>
      </c>
      <c r="D854" s="21"/>
      <c r="E854" s="21">
        <f>'[3]表二 (县区过渡表)'!C854</f>
        <v>15</v>
      </c>
      <c r="F854" s="35">
        <f t="shared" si="26"/>
        <v>100</v>
      </c>
      <c r="G854" s="35" t="e">
        <f t="shared" si="27"/>
        <v>#DIV/0!</v>
      </c>
    </row>
    <row r="855" ht="18.75" customHeight="1" spans="1:7">
      <c r="A855" s="20">
        <v>2130315</v>
      </c>
      <c r="B855" s="46" t="s">
        <v>721</v>
      </c>
      <c r="C855" s="21"/>
      <c r="D855" s="21"/>
      <c r="E855" s="21">
        <f>'[3]表二 (县区过渡表)'!C855</f>
        <v>0</v>
      </c>
      <c r="F855" s="35" t="e">
        <f t="shared" si="26"/>
        <v>#DIV/0!</v>
      </c>
      <c r="G855" s="35" t="e">
        <f t="shared" si="27"/>
        <v>#DIV/0!</v>
      </c>
    </row>
    <row r="856" ht="18.75" customHeight="1" spans="1:7">
      <c r="A856" s="20">
        <v>2130316</v>
      </c>
      <c r="B856" s="46" t="s">
        <v>722</v>
      </c>
      <c r="C856" s="21"/>
      <c r="D856" s="21"/>
      <c r="E856" s="21">
        <f>'[3]表二 (县区过渡表)'!C856</f>
        <v>0</v>
      </c>
      <c r="F856" s="35" t="e">
        <f t="shared" si="26"/>
        <v>#DIV/0!</v>
      </c>
      <c r="G856" s="35" t="e">
        <f t="shared" si="27"/>
        <v>#DIV/0!</v>
      </c>
    </row>
    <row r="857" ht="18.75" customHeight="1" spans="1:7">
      <c r="A857" s="20">
        <v>2130317</v>
      </c>
      <c r="B857" s="46" t="s">
        <v>723</v>
      </c>
      <c r="C857" s="21"/>
      <c r="D857" s="21"/>
      <c r="E857" s="21">
        <f>'[3]表二 (县区过渡表)'!C857</f>
        <v>0</v>
      </c>
      <c r="F857" s="35" t="e">
        <f t="shared" si="26"/>
        <v>#DIV/0!</v>
      </c>
      <c r="G857" s="35" t="e">
        <f t="shared" si="27"/>
        <v>#DIV/0!</v>
      </c>
    </row>
    <row r="858" ht="18.75" customHeight="1" spans="1:7">
      <c r="A858" s="20">
        <v>2130318</v>
      </c>
      <c r="B858" s="46" t="s">
        <v>724</v>
      </c>
      <c r="C858" s="21"/>
      <c r="D858" s="21"/>
      <c r="E858" s="21">
        <f>'[3]表二 (县区过渡表)'!C858</f>
        <v>0</v>
      </c>
      <c r="F858" s="35" t="e">
        <f t="shared" si="26"/>
        <v>#DIV/0!</v>
      </c>
      <c r="G858" s="35" t="e">
        <f t="shared" si="27"/>
        <v>#DIV/0!</v>
      </c>
    </row>
    <row r="859" ht="18.75" customHeight="1" spans="1:7">
      <c r="A859" s="20">
        <v>2130319</v>
      </c>
      <c r="B859" s="46" t="s">
        <v>725</v>
      </c>
      <c r="C859" s="21"/>
      <c r="D859" s="21"/>
      <c r="E859" s="21">
        <f>'[3]表二 (县区过渡表)'!C859</f>
        <v>0</v>
      </c>
      <c r="F859" s="35" t="e">
        <f t="shared" si="26"/>
        <v>#DIV/0!</v>
      </c>
      <c r="G859" s="35" t="e">
        <f t="shared" si="27"/>
        <v>#DIV/0!</v>
      </c>
    </row>
    <row r="860" ht="18.75" customHeight="1" spans="1:7">
      <c r="A860" s="20">
        <v>2130321</v>
      </c>
      <c r="B860" s="46" t="s">
        <v>726</v>
      </c>
      <c r="C860" s="21"/>
      <c r="D860" s="21"/>
      <c r="E860" s="21">
        <f>'[3]表二 (县区过渡表)'!C860</f>
        <v>0</v>
      </c>
      <c r="F860" s="35" t="e">
        <f t="shared" si="26"/>
        <v>#DIV/0!</v>
      </c>
      <c r="G860" s="35" t="e">
        <f t="shared" si="27"/>
        <v>#DIV/0!</v>
      </c>
    </row>
    <row r="861" ht="18.75" customHeight="1" spans="1:7">
      <c r="A861" s="20">
        <v>2130322</v>
      </c>
      <c r="B861" s="46" t="s">
        <v>727</v>
      </c>
      <c r="C861" s="21"/>
      <c r="D861" s="21"/>
      <c r="E861" s="21">
        <f>'[3]表二 (县区过渡表)'!C861</f>
        <v>0</v>
      </c>
      <c r="F861" s="35" t="e">
        <f t="shared" si="26"/>
        <v>#DIV/0!</v>
      </c>
      <c r="G861" s="35" t="e">
        <f t="shared" si="27"/>
        <v>#DIV/0!</v>
      </c>
    </row>
    <row r="862" ht="18.75" customHeight="1" spans="1:7">
      <c r="A862" s="20">
        <v>2130333</v>
      </c>
      <c r="B862" s="46" t="s">
        <v>703</v>
      </c>
      <c r="C862" s="21"/>
      <c r="D862" s="21"/>
      <c r="E862" s="21">
        <f>'[3]表二 (县区过渡表)'!C862</f>
        <v>0</v>
      </c>
      <c r="F862" s="35" t="e">
        <f t="shared" si="26"/>
        <v>#DIV/0!</v>
      </c>
      <c r="G862" s="35" t="e">
        <f t="shared" si="27"/>
        <v>#DIV/0!</v>
      </c>
    </row>
    <row r="863" ht="18.75" customHeight="1" spans="1:7">
      <c r="A863" s="20">
        <v>2130334</v>
      </c>
      <c r="B863" s="46" t="s">
        <v>728</v>
      </c>
      <c r="C863" s="21"/>
      <c r="D863" s="21"/>
      <c r="E863" s="21">
        <f>'[3]表二 (县区过渡表)'!C863</f>
        <v>0</v>
      </c>
      <c r="F863" s="35" t="e">
        <f t="shared" si="26"/>
        <v>#DIV/0!</v>
      </c>
      <c r="G863" s="35" t="e">
        <f t="shared" si="27"/>
        <v>#DIV/0!</v>
      </c>
    </row>
    <row r="864" ht="18.75" customHeight="1" spans="1:7">
      <c r="A864" s="20">
        <v>2130335</v>
      </c>
      <c r="B864" s="46" t="s">
        <v>729</v>
      </c>
      <c r="C864" s="21"/>
      <c r="D864" s="21"/>
      <c r="E864" s="21">
        <f>'[3]表二 (县区过渡表)'!C864</f>
        <v>0</v>
      </c>
      <c r="F864" s="35" t="e">
        <f t="shared" si="26"/>
        <v>#DIV/0!</v>
      </c>
      <c r="G864" s="35" t="e">
        <f t="shared" si="27"/>
        <v>#DIV/0!</v>
      </c>
    </row>
    <row r="865" ht="18.75" customHeight="1" spans="1:7">
      <c r="A865" s="20">
        <v>2130336</v>
      </c>
      <c r="B865" s="46" t="s">
        <v>730</v>
      </c>
      <c r="C865" s="21"/>
      <c r="D865" s="21"/>
      <c r="E865" s="21">
        <f>'[3]表二 (县区过渡表)'!C865</f>
        <v>0</v>
      </c>
      <c r="F865" s="35" t="e">
        <f t="shared" si="26"/>
        <v>#DIV/0!</v>
      </c>
      <c r="G865" s="35" t="e">
        <f t="shared" si="27"/>
        <v>#DIV/0!</v>
      </c>
    </row>
    <row r="866" ht="18.75" customHeight="1" spans="1:7">
      <c r="A866" s="20">
        <v>2130337</v>
      </c>
      <c r="B866" s="46" t="s">
        <v>731</v>
      </c>
      <c r="C866" s="21"/>
      <c r="D866" s="21"/>
      <c r="E866" s="21">
        <f>'[3]表二 (县区过渡表)'!C866</f>
        <v>0</v>
      </c>
      <c r="F866" s="35" t="e">
        <f t="shared" si="26"/>
        <v>#DIV/0!</v>
      </c>
      <c r="G866" s="35" t="e">
        <f t="shared" si="27"/>
        <v>#DIV/0!</v>
      </c>
    </row>
    <row r="867" ht="18.75" customHeight="1" spans="1:7">
      <c r="A867" s="20">
        <v>2130399</v>
      </c>
      <c r="B867" s="46" t="s">
        <v>732</v>
      </c>
      <c r="C867" s="21"/>
      <c r="D867" s="21"/>
      <c r="E867" s="21">
        <f>'[3]表二 (县区过渡表)'!C867</f>
        <v>0</v>
      </c>
      <c r="F867" s="35" t="e">
        <f t="shared" si="26"/>
        <v>#DIV/0!</v>
      </c>
      <c r="G867" s="35" t="e">
        <f t="shared" si="27"/>
        <v>#DIV/0!</v>
      </c>
    </row>
    <row r="868" ht="18.75" customHeight="1" spans="1:7">
      <c r="A868" s="20">
        <v>21305</v>
      </c>
      <c r="B868" s="46" t="s">
        <v>733</v>
      </c>
      <c r="C868" s="21">
        <f>SUM(C869:C878)</f>
        <v>0</v>
      </c>
      <c r="D868" s="21">
        <f>SUM(D869:D878)</f>
        <v>0</v>
      </c>
      <c r="E868" s="21">
        <f>'[3]表二 (县区过渡表)'!C868</f>
        <v>0</v>
      </c>
      <c r="F868" s="35" t="e">
        <f t="shared" si="26"/>
        <v>#DIV/0!</v>
      </c>
      <c r="G868" s="35" t="e">
        <f t="shared" si="27"/>
        <v>#DIV/0!</v>
      </c>
    </row>
    <row r="869" ht="18.75" customHeight="1" spans="1:7">
      <c r="A869" s="20">
        <v>2130501</v>
      </c>
      <c r="B869" s="46" t="s">
        <v>97</v>
      </c>
      <c r="C869" s="21"/>
      <c r="D869" s="21"/>
      <c r="E869" s="21">
        <f>'[3]表二 (县区过渡表)'!C869</f>
        <v>0</v>
      </c>
      <c r="F869" s="35" t="e">
        <f t="shared" si="26"/>
        <v>#DIV/0!</v>
      </c>
      <c r="G869" s="35" t="e">
        <f t="shared" si="27"/>
        <v>#DIV/0!</v>
      </c>
    </row>
    <row r="870" ht="18.75" customHeight="1" spans="1:7">
      <c r="A870" s="20">
        <v>2130502</v>
      </c>
      <c r="B870" s="46" t="s">
        <v>98</v>
      </c>
      <c r="C870" s="21"/>
      <c r="D870" s="21"/>
      <c r="E870" s="21">
        <f>'[3]表二 (县区过渡表)'!C870</f>
        <v>0</v>
      </c>
      <c r="F870" s="35" t="e">
        <f t="shared" si="26"/>
        <v>#DIV/0!</v>
      </c>
      <c r="G870" s="35" t="e">
        <f t="shared" si="27"/>
        <v>#DIV/0!</v>
      </c>
    </row>
    <row r="871" ht="18.75" customHeight="1" spans="1:7">
      <c r="A871" s="20">
        <v>2130503</v>
      </c>
      <c r="B871" s="46" t="s">
        <v>99</v>
      </c>
      <c r="C871" s="21"/>
      <c r="D871" s="21"/>
      <c r="E871" s="21">
        <f>'[3]表二 (县区过渡表)'!C871</f>
        <v>0</v>
      </c>
      <c r="F871" s="35" t="e">
        <f t="shared" si="26"/>
        <v>#DIV/0!</v>
      </c>
      <c r="G871" s="35" t="e">
        <f t="shared" si="27"/>
        <v>#DIV/0!</v>
      </c>
    </row>
    <row r="872" ht="18.75" customHeight="1" spans="1:7">
      <c r="A872" s="20">
        <v>2130504</v>
      </c>
      <c r="B872" s="46" t="s">
        <v>734</v>
      </c>
      <c r="C872" s="21"/>
      <c r="D872" s="21"/>
      <c r="E872" s="21">
        <f>'[3]表二 (县区过渡表)'!C872</f>
        <v>0</v>
      </c>
      <c r="F872" s="35" t="e">
        <f t="shared" si="26"/>
        <v>#DIV/0!</v>
      </c>
      <c r="G872" s="35" t="e">
        <f t="shared" si="27"/>
        <v>#DIV/0!</v>
      </c>
    </row>
    <row r="873" ht="18.75" customHeight="1" spans="1:7">
      <c r="A873" s="20">
        <v>2130505</v>
      </c>
      <c r="B873" s="46" t="s">
        <v>735</v>
      </c>
      <c r="C873" s="21"/>
      <c r="D873" s="21"/>
      <c r="E873" s="21">
        <f>'[3]表二 (县区过渡表)'!C873</f>
        <v>0</v>
      </c>
      <c r="F873" s="35" t="e">
        <f t="shared" si="26"/>
        <v>#DIV/0!</v>
      </c>
      <c r="G873" s="35" t="e">
        <f t="shared" si="27"/>
        <v>#DIV/0!</v>
      </c>
    </row>
    <row r="874" ht="18.75" customHeight="1" spans="1:7">
      <c r="A874" s="20">
        <v>2130506</v>
      </c>
      <c r="B874" s="46" t="s">
        <v>736</v>
      </c>
      <c r="C874" s="21"/>
      <c r="D874" s="21"/>
      <c r="E874" s="21">
        <f>'[3]表二 (县区过渡表)'!C874</f>
        <v>0</v>
      </c>
      <c r="F874" s="35" t="e">
        <f t="shared" si="26"/>
        <v>#DIV/0!</v>
      </c>
      <c r="G874" s="35" t="e">
        <f t="shared" si="27"/>
        <v>#DIV/0!</v>
      </c>
    </row>
    <row r="875" ht="18.75" customHeight="1" spans="1:7">
      <c r="A875" s="20">
        <v>2130507</v>
      </c>
      <c r="B875" s="46" t="s">
        <v>737</v>
      </c>
      <c r="C875" s="21"/>
      <c r="D875" s="21"/>
      <c r="E875" s="21">
        <f>'[3]表二 (县区过渡表)'!C875</f>
        <v>0</v>
      </c>
      <c r="F875" s="35" t="e">
        <f t="shared" si="26"/>
        <v>#DIV/0!</v>
      </c>
      <c r="G875" s="35" t="e">
        <f t="shared" si="27"/>
        <v>#DIV/0!</v>
      </c>
    </row>
    <row r="876" ht="18.75" customHeight="1" spans="1:7">
      <c r="A876" s="20">
        <v>2130508</v>
      </c>
      <c r="B876" s="46" t="s">
        <v>738</v>
      </c>
      <c r="C876" s="21"/>
      <c r="D876" s="21"/>
      <c r="E876" s="21">
        <f>'[3]表二 (县区过渡表)'!C876</f>
        <v>0</v>
      </c>
      <c r="F876" s="35" t="e">
        <f t="shared" si="26"/>
        <v>#DIV/0!</v>
      </c>
      <c r="G876" s="35" t="e">
        <f t="shared" si="27"/>
        <v>#DIV/0!</v>
      </c>
    </row>
    <row r="877" ht="18.75" customHeight="1" spans="1:7">
      <c r="A877" s="20">
        <v>2130550</v>
      </c>
      <c r="B877" s="46" t="s">
        <v>106</v>
      </c>
      <c r="C877" s="21"/>
      <c r="D877" s="21"/>
      <c r="E877" s="21">
        <f>'[3]表二 (县区过渡表)'!C877</f>
        <v>0</v>
      </c>
      <c r="F877" s="35" t="e">
        <f t="shared" si="26"/>
        <v>#DIV/0!</v>
      </c>
      <c r="G877" s="35" t="e">
        <f t="shared" si="27"/>
        <v>#DIV/0!</v>
      </c>
    </row>
    <row r="878" ht="18.75" customHeight="1" spans="1:7">
      <c r="A878" s="20">
        <v>2130599</v>
      </c>
      <c r="B878" s="46" t="s">
        <v>739</v>
      </c>
      <c r="C878" s="21"/>
      <c r="D878" s="21"/>
      <c r="E878" s="21">
        <f>'[3]表二 (县区过渡表)'!C878</f>
        <v>0</v>
      </c>
      <c r="F878" s="35" t="e">
        <f t="shared" si="26"/>
        <v>#DIV/0!</v>
      </c>
      <c r="G878" s="35" t="e">
        <f t="shared" si="27"/>
        <v>#DIV/0!</v>
      </c>
    </row>
    <row r="879" ht="18.75" customHeight="1" spans="1:7">
      <c r="A879" s="20">
        <v>21307</v>
      </c>
      <c r="B879" s="46" t="s">
        <v>740</v>
      </c>
      <c r="C879" s="21">
        <f>SUM(C880:C885)</f>
        <v>800</v>
      </c>
      <c r="D879" s="21">
        <f>SUM(D880:D885)</f>
        <v>292</v>
      </c>
      <c r="E879" s="21">
        <f>'[3]表二 (县区过渡表)'!C879</f>
        <v>400</v>
      </c>
      <c r="F879" s="35">
        <f t="shared" si="26"/>
        <v>50</v>
      </c>
      <c r="G879" s="35">
        <f t="shared" si="27"/>
        <v>136.986301369863</v>
      </c>
    </row>
    <row r="880" ht="18.75" customHeight="1" spans="1:7">
      <c r="A880" s="20">
        <v>2130701</v>
      </c>
      <c r="B880" s="46" t="s">
        <v>741</v>
      </c>
      <c r="C880" s="21"/>
      <c r="D880" s="21"/>
      <c r="E880" s="21">
        <f>'[3]表二 (县区过渡表)'!C880</f>
        <v>0</v>
      </c>
      <c r="F880" s="35" t="e">
        <f t="shared" si="26"/>
        <v>#DIV/0!</v>
      </c>
      <c r="G880" s="35" t="e">
        <f t="shared" si="27"/>
        <v>#DIV/0!</v>
      </c>
    </row>
    <row r="881" s="12" customFormat="1" ht="18.75" customHeight="1" spans="1:7">
      <c r="A881" s="20">
        <v>2130704</v>
      </c>
      <c r="B881" s="46" t="s">
        <v>742</v>
      </c>
      <c r="C881" s="21"/>
      <c r="D881" s="21"/>
      <c r="E881" s="21">
        <f>'[3]表二 (县区过渡表)'!C881</f>
        <v>0</v>
      </c>
      <c r="F881" s="35" t="e">
        <f t="shared" si="26"/>
        <v>#DIV/0!</v>
      </c>
      <c r="G881" s="35" t="e">
        <f t="shared" si="27"/>
        <v>#DIV/0!</v>
      </c>
    </row>
    <row r="882" s="12" customFormat="1" ht="18.75" customHeight="1" spans="1:7">
      <c r="A882" s="20">
        <v>2130705</v>
      </c>
      <c r="B882" s="46" t="s">
        <v>743</v>
      </c>
      <c r="C882" s="21"/>
      <c r="D882" s="21"/>
      <c r="E882" s="21">
        <f>'[3]表二 (县区过渡表)'!C882</f>
        <v>0</v>
      </c>
      <c r="F882" s="35" t="e">
        <f t="shared" si="26"/>
        <v>#DIV/0!</v>
      </c>
      <c r="G882" s="35" t="e">
        <f t="shared" si="27"/>
        <v>#DIV/0!</v>
      </c>
    </row>
    <row r="883" ht="18.75" customHeight="1" spans="1:7">
      <c r="A883" s="20">
        <v>2130706</v>
      </c>
      <c r="B883" s="46" t="s">
        <v>744</v>
      </c>
      <c r="C883" s="21"/>
      <c r="D883" s="21"/>
      <c r="E883" s="21">
        <f>'[3]表二 (县区过渡表)'!C883</f>
        <v>0</v>
      </c>
      <c r="F883" s="35" t="e">
        <f t="shared" si="26"/>
        <v>#DIV/0!</v>
      </c>
      <c r="G883" s="35" t="e">
        <f t="shared" si="27"/>
        <v>#DIV/0!</v>
      </c>
    </row>
    <row r="884" ht="18.75" customHeight="1" spans="1:7">
      <c r="A884" s="20">
        <v>2130707</v>
      </c>
      <c r="B884" s="46" t="s">
        <v>745</v>
      </c>
      <c r="C884" s="21"/>
      <c r="D884" s="21"/>
      <c r="E884" s="21">
        <f>'[3]表二 (县区过渡表)'!C884</f>
        <v>0</v>
      </c>
      <c r="F884" s="35" t="e">
        <f t="shared" si="26"/>
        <v>#DIV/0!</v>
      </c>
      <c r="G884" s="35" t="e">
        <f t="shared" si="27"/>
        <v>#DIV/0!</v>
      </c>
    </row>
    <row r="885" ht="18.75" customHeight="1" spans="1:7">
      <c r="A885" s="20">
        <v>2130799</v>
      </c>
      <c r="B885" s="46" t="s">
        <v>746</v>
      </c>
      <c r="C885" s="21">
        <v>800</v>
      </c>
      <c r="D885" s="21">
        <v>292</v>
      </c>
      <c r="E885" s="21">
        <f>'[3]表二 (县区过渡表)'!C885</f>
        <v>400</v>
      </c>
      <c r="F885" s="35">
        <f t="shared" si="26"/>
        <v>50</v>
      </c>
      <c r="G885" s="35">
        <f t="shared" si="27"/>
        <v>136.986301369863</v>
      </c>
    </row>
    <row r="886" ht="18.75" customHeight="1" spans="1:7">
      <c r="A886" s="20">
        <v>21308</v>
      </c>
      <c r="B886" s="46" t="s">
        <v>747</v>
      </c>
      <c r="C886" s="21">
        <f>SUM(C887:C891)</f>
        <v>200</v>
      </c>
      <c r="D886" s="21">
        <f>SUM(D887:D891)</f>
        <v>374</v>
      </c>
      <c r="E886" s="21">
        <f>'[3]表二 (县区过渡表)'!C886</f>
        <v>250</v>
      </c>
      <c r="F886" s="35">
        <f t="shared" si="26"/>
        <v>125</v>
      </c>
      <c r="G886" s="35">
        <f t="shared" si="27"/>
        <v>66.8449197860963</v>
      </c>
    </row>
    <row r="887" ht="18.75" customHeight="1" spans="1:7">
      <c r="A887" s="20">
        <v>2130801</v>
      </c>
      <c r="B887" s="46" t="s">
        <v>748</v>
      </c>
      <c r="C887" s="21"/>
      <c r="D887" s="21"/>
      <c r="E887" s="21">
        <f>'[3]表二 (县区过渡表)'!C887</f>
        <v>0</v>
      </c>
      <c r="F887" s="35" t="e">
        <f t="shared" si="26"/>
        <v>#DIV/0!</v>
      </c>
      <c r="G887" s="35" t="e">
        <f t="shared" si="27"/>
        <v>#DIV/0!</v>
      </c>
    </row>
    <row r="888" ht="18.75" customHeight="1" spans="1:7">
      <c r="A888" s="20">
        <v>2130803</v>
      </c>
      <c r="B888" s="46" t="s">
        <v>749</v>
      </c>
      <c r="C888" s="21"/>
      <c r="D888" s="21"/>
      <c r="E888" s="21">
        <f>'[3]表二 (县区过渡表)'!C888</f>
        <v>0</v>
      </c>
      <c r="F888" s="35" t="e">
        <f t="shared" si="26"/>
        <v>#DIV/0!</v>
      </c>
      <c r="G888" s="35" t="e">
        <f t="shared" si="27"/>
        <v>#DIV/0!</v>
      </c>
    </row>
    <row r="889" ht="18.75" customHeight="1" spans="1:7">
      <c r="A889" s="20">
        <v>2130804</v>
      </c>
      <c r="B889" s="46" t="s">
        <v>750</v>
      </c>
      <c r="C889" s="21">
        <v>100</v>
      </c>
      <c r="D889" s="21">
        <v>294</v>
      </c>
      <c r="E889" s="21">
        <f>'[3]表二 (县区过渡表)'!C889</f>
        <v>150</v>
      </c>
      <c r="F889" s="35">
        <f t="shared" si="26"/>
        <v>150</v>
      </c>
      <c r="G889" s="35">
        <f t="shared" si="27"/>
        <v>51.0204081632653</v>
      </c>
    </row>
    <row r="890" ht="18.75" customHeight="1" spans="1:7">
      <c r="A890" s="20">
        <v>2130805</v>
      </c>
      <c r="B890" s="46" t="s">
        <v>751</v>
      </c>
      <c r="C890" s="21">
        <v>100</v>
      </c>
      <c r="D890" s="21">
        <v>80</v>
      </c>
      <c r="E890" s="21">
        <f>'[3]表二 (县区过渡表)'!C890</f>
        <v>100</v>
      </c>
      <c r="F890" s="35">
        <f t="shared" si="26"/>
        <v>100</v>
      </c>
      <c r="G890" s="35">
        <f t="shared" si="27"/>
        <v>125</v>
      </c>
    </row>
    <row r="891" ht="18.75" customHeight="1" spans="1:7">
      <c r="A891" s="20">
        <v>2130899</v>
      </c>
      <c r="B891" s="46" t="s">
        <v>752</v>
      </c>
      <c r="C891" s="21"/>
      <c r="D891" s="21"/>
      <c r="E891" s="21">
        <f>'[3]表二 (县区过渡表)'!C891</f>
        <v>0</v>
      </c>
      <c r="F891" s="35" t="e">
        <f t="shared" si="26"/>
        <v>#DIV/0!</v>
      </c>
      <c r="G891" s="35" t="e">
        <f t="shared" si="27"/>
        <v>#DIV/0!</v>
      </c>
    </row>
    <row r="892" ht="18.75" customHeight="1" spans="1:7">
      <c r="A892" s="20">
        <v>21309</v>
      </c>
      <c r="B892" s="46" t="s">
        <v>753</v>
      </c>
      <c r="C892" s="21">
        <f>C893+C894</f>
        <v>0</v>
      </c>
      <c r="D892" s="21">
        <f>D893+D894</f>
        <v>0</v>
      </c>
      <c r="E892" s="21">
        <f>'[3]表二 (县区过渡表)'!C892</f>
        <v>0</v>
      </c>
      <c r="F892" s="35" t="e">
        <f t="shared" si="26"/>
        <v>#DIV/0!</v>
      </c>
      <c r="G892" s="35" t="e">
        <f t="shared" si="27"/>
        <v>#DIV/0!</v>
      </c>
    </row>
    <row r="893" ht="18.75" customHeight="1" spans="1:7">
      <c r="A893" s="20">
        <v>2130901</v>
      </c>
      <c r="B893" s="46" t="s">
        <v>754</v>
      </c>
      <c r="C893" s="21"/>
      <c r="D893" s="21"/>
      <c r="E893" s="21">
        <f>'[3]表二 (县区过渡表)'!C893</f>
        <v>0</v>
      </c>
      <c r="F893" s="35" t="e">
        <f t="shared" si="26"/>
        <v>#DIV/0!</v>
      </c>
      <c r="G893" s="35" t="e">
        <f t="shared" si="27"/>
        <v>#DIV/0!</v>
      </c>
    </row>
    <row r="894" ht="18.75" customHeight="1" spans="1:7">
      <c r="A894" s="20">
        <v>2130999</v>
      </c>
      <c r="B894" s="46" t="s">
        <v>755</v>
      </c>
      <c r="C894" s="21"/>
      <c r="D894" s="21"/>
      <c r="E894" s="21">
        <f>'[3]表二 (县区过渡表)'!C894</f>
        <v>0</v>
      </c>
      <c r="F894" s="35" t="e">
        <f t="shared" si="26"/>
        <v>#DIV/0!</v>
      </c>
      <c r="G894" s="35" t="e">
        <f t="shared" si="27"/>
        <v>#DIV/0!</v>
      </c>
    </row>
    <row r="895" ht="18.75" customHeight="1" spans="1:7">
      <c r="A895" s="20">
        <v>21399</v>
      </c>
      <c r="B895" s="46" t="s">
        <v>756</v>
      </c>
      <c r="C895" s="21">
        <f>C896+C897</f>
        <v>5</v>
      </c>
      <c r="D895" s="21">
        <f>D896+D897</f>
        <v>0</v>
      </c>
      <c r="E895" s="21">
        <f>'[3]表二 (县区过渡表)'!C895</f>
        <v>0</v>
      </c>
      <c r="F895" s="35">
        <f t="shared" si="26"/>
        <v>0</v>
      </c>
      <c r="G895" s="35" t="e">
        <f t="shared" si="27"/>
        <v>#DIV/0!</v>
      </c>
    </row>
    <row r="896" ht="18.75" customHeight="1" spans="1:7">
      <c r="A896" s="20">
        <v>2139901</v>
      </c>
      <c r="B896" s="46" t="s">
        <v>757</v>
      </c>
      <c r="C896" s="21"/>
      <c r="D896" s="21"/>
      <c r="E896" s="21">
        <f>'[3]表二 (县区过渡表)'!C896</f>
        <v>0</v>
      </c>
      <c r="F896" s="35" t="e">
        <f t="shared" si="26"/>
        <v>#DIV/0!</v>
      </c>
      <c r="G896" s="35" t="e">
        <f t="shared" si="27"/>
        <v>#DIV/0!</v>
      </c>
    </row>
    <row r="897" ht="18.75" customHeight="1" spans="1:7">
      <c r="A897" s="20">
        <v>2139999</v>
      </c>
      <c r="B897" s="46" t="s">
        <v>758</v>
      </c>
      <c r="C897" s="21">
        <v>5</v>
      </c>
      <c r="D897" s="21"/>
      <c r="E897" s="21">
        <f>'[3]表二 (县区过渡表)'!C897</f>
        <v>0</v>
      </c>
      <c r="F897" s="35">
        <f t="shared" si="26"/>
        <v>0</v>
      </c>
      <c r="G897" s="35" t="e">
        <f t="shared" si="27"/>
        <v>#DIV/0!</v>
      </c>
    </row>
    <row r="898" ht="18.75" customHeight="1" spans="1:7">
      <c r="A898" s="20">
        <v>214</v>
      </c>
      <c r="B898" s="46" t="s">
        <v>53</v>
      </c>
      <c r="C898" s="21">
        <f>C899+C921+C931+C941+C948+C953</f>
        <v>0</v>
      </c>
      <c r="D898" s="21">
        <f>D899+D921+D931+D941+D948+D953</f>
        <v>0</v>
      </c>
      <c r="E898" s="21">
        <f>E899+E921+E931+E941+E948+E953</f>
        <v>0</v>
      </c>
      <c r="F898" s="35" t="e">
        <f t="shared" si="26"/>
        <v>#DIV/0!</v>
      </c>
      <c r="G898" s="35" t="e">
        <f t="shared" si="27"/>
        <v>#DIV/0!</v>
      </c>
    </row>
    <row r="899" ht="18.75" customHeight="1" spans="1:7">
      <c r="A899" s="20">
        <v>21401</v>
      </c>
      <c r="B899" s="46" t="s">
        <v>759</v>
      </c>
      <c r="C899" s="21">
        <f>SUM(C900:C920)</f>
        <v>0</v>
      </c>
      <c r="D899" s="21">
        <f>SUM(D900:D920)</f>
        <v>0</v>
      </c>
      <c r="E899" s="21">
        <f>'[3]表二 (县区过渡表)'!C899</f>
        <v>0</v>
      </c>
      <c r="F899" s="35" t="e">
        <f t="shared" si="26"/>
        <v>#DIV/0!</v>
      </c>
      <c r="G899" s="35" t="e">
        <f t="shared" si="27"/>
        <v>#DIV/0!</v>
      </c>
    </row>
    <row r="900" ht="18.75" customHeight="1" spans="1:7">
      <c r="A900" s="20">
        <v>2140101</v>
      </c>
      <c r="B900" s="46" t="s">
        <v>97</v>
      </c>
      <c r="C900" s="21"/>
      <c r="D900" s="21"/>
      <c r="E900" s="21">
        <f>'[3]表二 (县区过渡表)'!C900</f>
        <v>0</v>
      </c>
      <c r="F900" s="35" t="e">
        <f t="shared" si="26"/>
        <v>#DIV/0!</v>
      </c>
      <c r="G900" s="35" t="e">
        <f t="shared" si="27"/>
        <v>#DIV/0!</v>
      </c>
    </row>
    <row r="901" ht="18.75" customHeight="1" spans="1:7">
      <c r="A901" s="20">
        <v>2140102</v>
      </c>
      <c r="B901" s="46" t="s">
        <v>98</v>
      </c>
      <c r="C901" s="21"/>
      <c r="D901" s="21"/>
      <c r="E901" s="21">
        <f>'[3]表二 (县区过渡表)'!C901</f>
        <v>0</v>
      </c>
      <c r="F901" s="35" t="e">
        <f t="shared" si="26"/>
        <v>#DIV/0!</v>
      </c>
      <c r="G901" s="35" t="e">
        <f t="shared" si="27"/>
        <v>#DIV/0!</v>
      </c>
    </row>
    <row r="902" ht="18.75" customHeight="1" spans="1:7">
      <c r="A902" s="20">
        <v>2140103</v>
      </c>
      <c r="B902" s="46" t="s">
        <v>99</v>
      </c>
      <c r="C902" s="21"/>
      <c r="D902" s="21"/>
      <c r="E902" s="21">
        <f>'[3]表二 (县区过渡表)'!C902</f>
        <v>0</v>
      </c>
      <c r="F902" s="35" t="e">
        <f t="shared" ref="F902:F965" si="28">E902/C902*100</f>
        <v>#DIV/0!</v>
      </c>
      <c r="G902" s="35" t="e">
        <f t="shared" ref="G902:G965" si="29">E902/D902*100</f>
        <v>#DIV/0!</v>
      </c>
    </row>
    <row r="903" ht="18.75" customHeight="1" spans="1:7">
      <c r="A903" s="20">
        <v>2140104</v>
      </c>
      <c r="B903" s="46" t="s">
        <v>760</v>
      </c>
      <c r="C903" s="21"/>
      <c r="D903" s="21"/>
      <c r="E903" s="21">
        <f>'[3]表二 (县区过渡表)'!C903</f>
        <v>0</v>
      </c>
      <c r="F903" s="35" t="e">
        <f t="shared" si="28"/>
        <v>#DIV/0!</v>
      </c>
      <c r="G903" s="35" t="e">
        <f t="shared" si="29"/>
        <v>#DIV/0!</v>
      </c>
    </row>
    <row r="904" ht="18.75" customHeight="1" spans="1:7">
      <c r="A904" s="20">
        <v>2140106</v>
      </c>
      <c r="B904" s="46" t="s">
        <v>761</v>
      </c>
      <c r="C904" s="21"/>
      <c r="D904" s="21"/>
      <c r="E904" s="21">
        <f>'[3]表二 (县区过渡表)'!C904</f>
        <v>0</v>
      </c>
      <c r="F904" s="35" t="e">
        <f t="shared" si="28"/>
        <v>#DIV/0!</v>
      </c>
      <c r="G904" s="35" t="e">
        <f t="shared" si="29"/>
        <v>#DIV/0!</v>
      </c>
    </row>
    <row r="905" ht="18.75" customHeight="1" spans="1:7">
      <c r="A905" s="20">
        <v>2140109</v>
      </c>
      <c r="B905" s="46" t="s">
        <v>762</v>
      </c>
      <c r="C905" s="21"/>
      <c r="D905" s="21"/>
      <c r="E905" s="21">
        <f>'[3]表二 (县区过渡表)'!C905</f>
        <v>0</v>
      </c>
      <c r="F905" s="35" t="e">
        <f t="shared" si="28"/>
        <v>#DIV/0!</v>
      </c>
      <c r="G905" s="35" t="e">
        <f t="shared" si="29"/>
        <v>#DIV/0!</v>
      </c>
    </row>
    <row r="906" ht="18.75" customHeight="1" spans="1:7">
      <c r="A906" s="20">
        <v>2140110</v>
      </c>
      <c r="B906" s="46" t="s">
        <v>763</v>
      </c>
      <c r="C906" s="21"/>
      <c r="D906" s="21"/>
      <c r="E906" s="21">
        <f>'[3]表二 (县区过渡表)'!C906</f>
        <v>0</v>
      </c>
      <c r="F906" s="35" t="e">
        <f t="shared" si="28"/>
        <v>#DIV/0!</v>
      </c>
      <c r="G906" s="35" t="e">
        <f t="shared" si="29"/>
        <v>#DIV/0!</v>
      </c>
    </row>
    <row r="907" ht="18.75" customHeight="1" spans="1:7">
      <c r="A907" s="20">
        <v>2140111</v>
      </c>
      <c r="B907" s="46" t="s">
        <v>764</v>
      </c>
      <c r="C907" s="21"/>
      <c r="D907" s="21"/>
      <c r="E907" s="21">
        <f>'[3]表二 (县区过渡表)'!C907</f>
        <v>0</v>
      </c>
      <c r="F907" s="35" t="e">
        <f t="shared" si="28"/>
        <v>#DIV/0!</v>
      </c>
      <c r="G907" s="35" t="e">
        <f t="shared" si="29"/>
        <v>#DIV/0!</v>
      </c>
    </row>
    <row r="908" ht="18.75" customHeight="1" spans="1:7">
      <c r="A908" s="20">
        <v>2140112</v>
      </c>
      <c r="B908" s="46" t="s">
        <v>765</v>
      </c>
      <c r="C908" s="21"/>
      <c r="D908" s="21"/>
      <c r="E908" s="21">
        <f>'[3]表二 (县区过渡表)'!C908</f>
        <v>0</v>
      </c>
      <c r="F908" s="35" t="e">
        <f t="shared" si="28"/>
        <v>#DIV/0!</v>
      </c>
      <c r="G908" s="35" t="e">
        <f t="shared" si="29"/>
        <v>#DIV/0!</v>
      </c>
    </row>
    <row r="909" ht="18.75" customHeight="1" spans="1:7">
      <c r="A909" s="20">
        <v>2140114</v>
      </c>
      <c r="B909" s="46" t="s">
        <v>766</v>
      </c>
      <c r="C909" s="21"/>
      <c r="D909" s="21"/>
      <c r="E909" s="21">
        <f>'[3]表二 (县区过渡表)'!C909</f>
        <v>0</v>
      </c>
      <c r="F909" s="35" t="e">
        <f t="shared" si="28"/>
        <v>#DIV/0!</v>
      </c>
      <c r="G909" s="35" t="e">
        <f t="shared" si="29"/>
        <v>#DIV/0!</v>
      </c>
    </row>
    <row r="910" ht="18.75" customHeight="1" spans="1:7">
      <c r="A910" s="20">
        <v>2140122</v>
      </c>
      <c r="B910" s="46" t="s">
        <v>767</v>
      </c>
      <c r="C910" s="21"/>
      <c r="D910" s="21"/>
      <c r="E910" s="21">
        <f>'[3]表二 (县区过渡表)'!C910</f>
        <v>0</v>
      </c>
      <c r="F910" s="35" t="e">
        <f t="shared" si="28"/>
        <v>#DIV/0!</v>
      </c>
      <c r="G910" s="35" t="e">
        <f t="shared" si="29"/>
        <v>#DIV/0!</v>
      </c>
    </row>
    <row r="911" ht="18.75" customHeight="1" spans="1:7">
      <c r="A911" s="20">
        <v>2140123</v>
      </c>
      <c r="B911" s="46" t="s">
        <v>768</v>
      </c>
      <c r="C911" s="21"/>
      <c r="D911" s="21"/>
      <c r="E911" s="21">
        <f>'[3]表二 (县区过渡表)'!C911</f>
        <v>0</v>
      </c>
      <c r="F911" s="35" t="e">
        <f t="shared" si="28"/>
        <v>#DIV/0!</v>
      </c>
      <c r="G911" s="35" t="e">
        <f t="shared" si="29"/>
        <v>#DIV/0!</v>
      </c>
    </row>
    <row r="912" ht="18.75" customHeight="1" spans="1:7">
      <c r="A912" s="20">
        <v>2140127</v>
      </c>
      <c r="B912" s="46" t="s">
        <v>769</v>
      </c>
      <c r="C912" s="21"/>
      <c r="D912" s="21"/>
      <c r="E912" s="21">
        <f>'[3]表二 (县区过渡表)'!C912</f>
        <v>0</v>
      </c>
      <c r="F912" s="35" t="e">
        <f t="shared" si="28"/>
        <v>#DIV/0!</v>
      </c>
      <c r="G912" s="35" t="e">
        <f t="shared" si="29"/>
        <v>#DIV/0!</v>
      </c>
    </row>
    <row r="913" ht="18.75" customHeight="1" spans="1:7">
      <c r="A913" s="20">
        <v>2140128</v>
      </c>
      <c r="B913" s="46" t="s">
        <v>770</v>
      </c>
      <c r="C913" s="21"/>
      <c r="D913" s="21"/>
      <c r="E913" s="21">
        <f>'[3]表二 (县区过渡表)'!C913</f>
        <v>0</v>
      </c>
      <c r="F913" s="35" t="e">
        <f t="shared" si="28"/>
        <v>#DIV/0!</v>
      </c>
      <c r="G913" s="35" t="e">
        <f t="shared" si="29"/>
        <v>#DIV/0!</v>
      </c>
    </row>
    <row r="914" ht="18.75" customHeight="1" spans="1:7">
      <c r="A914" s="20">
        <v>2140129</v>
      </c>
      <c r="B914" s="46" t="s">
        <v>771</v>
      </c>
      <c r="C914" s="21"/>
      <c r="D914" s="21"/>
      <c r="E914" s="21">
        <f>'[3]表二 (县区过渡表)'!C914</f>
        <v>0</v>
      </c>
      <c r="F914" s="35" t="e">
        <f t="shared" si="28"/>
        <v>#DIV/0!</v>
      </c>
      <c r="G914" s="35" t="e">
        <f t="shared" si="29"/>
        <v>#DIV/0!</v>
      </c>
    </row>
    <row r="915" ht="18.75" customHeight="1" spans="1:7">
      <c r="A915" s="20">
        <v>2140130</v>
      </c>
      <c r="B915" s="46" t="s">
        <v>772</v>
      </c>
      <c r="C915" s="21"/>
      <c r="D915" s="21"/>
      <c r="E915" s="21">
        <f>'[3]表二 (县区过渡表)'!C915</f>
        <v>0</v>
      </c>
      <c r="F915" s="35" t="e">
        <f t="shared" si="28"/>
        <v>#DIV/0!</v>
      </c>
      <c r="G915" s="35" t="e">
        <f t="shared" si="29"/>
        <v>#DIV/0!</v>
      </c>
    </row>
    <row r="916" ht="18.75" customHeight="1" spans="1:7">
      <c r="A916" s="20">
        <v>2140131</v>
      </c>
      <c r="B916" s="46" t="s">
        <v>773</v>
      </c>
      <c r="C916" s="21"/>
      <c r="D916" s="21"/>
      <c r="E916" s="21">
        <f>'[3]表二 (县区过渡表)'!C916</f>
        <v>0</v>
      </c>
      <c r="F916" s="35" t="e">
        <f t="shared" si="28"/>
        <v>#DIV/0!</v>
      </c>
      <c r="G916" s="35" t="e">
        <f t="shared" si="29"/>
        <v>#DIV/0!</v>
      </c>
    </row>
    <row r="917" ht="18.75" customHeight="1" spans="1:7">
      <c r="A917" s="20">
        <v>2140133</v>
      </c>
      <c r="B917" s="46" t="s">
        <v>774</v>
      </c>
      <c r="C917" s="21"/>
      <c r="D917" s="21"/>
      <c r="E917" s="21">
        <f>'[3]表二 (县区过渡表)'!C917</f>
        <v>0</v>
      </c>
      <c r="F917" s="35" t="e">
        <f t="shared" si="28"/>
        <v>#DIV/0!</v>
      </c>
      <c r="G917" s="35" t="e">
        <f t="shared" si="29"/>
        <v>#DIV/0!</v>
      </c>
    </row>
    <row r="918" ht="18.75" customHeight="1" spans="1:7">
      <c r="A918" s="20">
        <v>2140136</v>
      </c>
      <c r="B918" s="46" t="s">
        <v>775</v>
      </c>
      <c r="C918" s="21"/>
      <c r="D918" s="21"/>
      <c r="E918" s="21">
        <f>'[3]表二 (县区过渡表)'!C918</f>
        <v>0</v>
      </c>
      <c r="F918" s="35" t="e">
        <f t="shared" si="28"/>
        <v>#DIV/0!</v>
      </c>
      <c r="G918" s="35" t="e">
        <f t="shared" si="29"/>
        <v>#DIV/0!</v>
      </c>
    </row>
    <row r="919" ht="18.75" customHeight="1" spans="1:7">
      <c r="A919" s="20">
        <v>2140138</v>
      </c>
      <c r="B919" s="46" t="s">
        <v>776</v>
      </c>
      <c r="C919" s="21"/>
      <c r="D919" s="21"/>
      <c r="E919" s="21">
        <f>'[3]表二 (县区过渡表)'!C919</f>
        <v>0</v>
      </c>
      <c r="F919" s="35" t="e">
        <f t="shared" si="28"/>
        <v>#DIV/0!</v>
      </c>
      <c r="G919" s="35" t="e">
        <f t="shared" si="29"/>
        <v>#DIV/0!</v>
      </c>
    </row>
    <row r="920" ht="18.75" customHeight="1" spans="1:7">
      <c r="A920" s="20">
        <v>2140199</v>
      </c>
      <c r="B920" s="46" t="s">
        <v>777</v>
      </c>
      <c r="C920" s="21"/>
      <c r="D920" s="21"/>
      <c r="E920" s="21">
        <f>'[3]表二 (县区过渡表)'!C920</f>
        <v>0</v>
      </c>
      <c r="F920" s="35" t="e">
        <f t="shared" si="28"/>
        <v>#DIV/0!</v>
      </c>
      <c r="G920" s="35" t="e">
        <f t="shared" si="29"/>
        <v>#DIV/0!</v>
      </c>
    </row>
    <row r="921" ht="18.75" customHeight="1" spans="1:7">
      <c r="A921" s="20">
        <v>21402</v>
      </c>
      <c r="B921" s="46" t="s">
        <v>778</v>
      </c>
      <c r="C921" s="21">
        <f>SUM(C922:C930)</f>
        <v>0</v>
      </c>
      <c r="D921" s="21">
        <f>SUM(D922:D930)</f>
        <v>0</v>
      </c>
      <c r="E921" s="21">
        <f>'[3]表二 (县区过渡表)'!C921</f>
        <v>0</v>
      </c>
      <c r="F921" s="35" t="e">
        <f t="shared" si="28"/>
        <v>#DIV/0!</v>
      </c>
      <c r="G921" s="35" t="e">
        <f t="shared" si="29"/>
        <v>#DIV/0!</v>
      </c>
    </row>
    <row r="922" ht="18.75" customHeight="1" spans="1:7">
      <c r="A922" s="20">
        <v>2140201</v>
      </c>
      <c r="B922" s="46" t="s">
        <v>97</v>
      </c>
      <c r="C922" s="21"/>
      <c r="D922" s="21"/>
      <c r="E922" s="21">
        <f>'[3]表二 (县区过渡表)'!C922</f>
        <v>0</v>
      </c>
      <c r="F922" s="35" t="e">
        <f t="shared" si="28"/>
        <v>#DIV/0!</v>
      </c>
      <c r="G922" s="35" t="e">
        <f t="shared" si="29"/>
        <v>#DIV/0!</v>
      </c>
    </row>
    <row r="923" ht="18.75" customHeight="1" spans="1:7">
      <c r="A923" s="20">
        <v>2140202</v>
      </c>
      <c r="B923" s="46" t="s">
        <v>98</v>
      </c>
      <c r="C923" s="21"/>
      <c r="D923" s="21"/>
      <c r="E923" s="21">
        <f>'[3]表二 (县区过渡表)'!C923</f>
        <v>0</v>
      </c>
      <c r="F923" s="35" t="e">
        <f t="shared" si="28"/>
        <v>#DIV/0!</v>
      </c>
      <c r="G923" s="35" t="e">
        <f t="shared" si="29"/>
        <v>#DIV/0!</v>
      </c>
    </row>
    <row r="924" ht="18.75" customHeight="1" spans="1:7">
      <c r="A924" s="20">
        <v>2140203</v>
      </c>
      <c r="B924" s="46" t="s">
        <v>99</v>
      </c>
      <c r="C924" s="21"/>
      <c r="D924" s="21"/>
      <c r="E924" s="21">
        <f>'[3]表二 (县区过渡表)'!C924</f>
        <v>0</v>
      </c>
      <c r="F924" s="35" t="e">
        <f t="shared" si="28"/>
        <v>#DIV/0!</v>
      </c>
      <c r="G924" s="35" t="e">
        <f t="shared" si="29"/>
        <v>#DIV/0!</v>
      </c>
    </row>
    <row r="925" ht="18.75" customHeight="1" spans="1:7">
      <c r="A925" s="20">
        <v>2140204</v>
      </c>
      <c r="B925" s="46" t="s">
        <v>779</v>
      </c>
      <c r="C925" s="21"/>
      <c r="D925" s="21"/>
      <c r="E925" s="21">
        <f>'[3]表二 (县区过渡表)'!C925</f>
        <v>0</v>
      </c>
      <c r="F925" s="35" t="e">
        <f t="shared" si="28"/>
        <v>#DIV/0!</v>
      </c>
      <c r="G925" s="35" t="e">
        <f t="shared" si="29"/>
        <v>#DIV/0!</v>
      </c>
    </row>
    <row r="926" ht="18.75" customHeight="1" spans="1:7">
      <c r="A926" s="20">
        <v>2140205</v>
      </c>
      <c r="B926" s="46" t="s">
        <v>780</v>
      </c>
      <c r="C926" s="21"/>
      <c r="D926" s="21"/>
      <c r="E926" s="21">
        <f>'[3]表二 (县区过渡表)'!C926</f>
        <v>0</v>
      </c>
      <c r="F926" s="35" t="e">
        <f t="shared" si="28"/>
        <v>#DIV/0!</v>
      </c>
      <c r="G926" s="35" t="e">
        <f t="shared" si="29"/>
        <v>#DIV/0!</v>
      </c>
    </row>
    <row r="927" ht="18.75" customHeight="1" spans="1:7">
      <c r="A927" s="20">
        <v>2140206</v>
      </c>
      <c r="B927" s="46" t="s">
        <v>781</v>
      </c>
      <c r="C927" s="21"/>
      <c r="D927" s="21"/>
      <c r="E927" s="21">
        <f>'[3]表二 (县区过渡表)'!C927</f>
        <v>0</v>
      </c>
      <c r="F927" s="35" t="e">
        <f t="shared" si="28"/>
        <v>#DIV/0!</v>
      </c>
      <c r="G927" s="35" t="e">
        <f t="shared" si="29"/>
        <v>#DIV/0!</v>
      </c>
    </row>
    <row r="928" ht="18.75" customHeight="1" spans="1:7">
      <c r="A928" s="20">
        <v>2140207</v>
      </c>
      <c r="B928" s="46" t="s">
        <v>782</v>
      </c>
      <c r="C928" s="21"/>
      <c r="D928" s="21"/>
      <c r="E928" s="21">
        <f>'[3]表二 (县区过渡表)'!C928</f>
        <v>0</v>
      </c>
      <c r="F928" s="35" t="e">
        <f t="shared" si="28"/>
        <v>#DIV/0!</v>
      </c>
      <c r="G928" s="35" t="e">
        <f t="shared" si="29"/>
        <v>#DIV/0!</v>
      </c>
    </row>
    <row r="929" ht="18.75" customHeight="1" spans="1:7">
      <c r="A929" s="20">
        <v>2140208</v>
      </c>
      <c r="B929" s="46" t="s">
        <v>783</v>
      </c>
      <c r="C929" s="21"/>
      <c r="D929" s="21"/>
      <c r="E929" s="21">
        <f>'[3]表二 (县区过渡表)'!C929</f>
        <v>0</v>
      </c>
      <c r="F929" s="35" t="e">
        <f t="shared" si="28"/>
        <v>#DIV/0!</v>
      </c>
      <c r="G929" s="35" t="e">
        <f t="shared" si="29"/>
        <v>#DIV/0!</v>
      </c>
    </row>
    <row r="930" ht="18.75" customHeight="1" spans="1:7">
      <c r="A930" s="20">
        <v>2140299</v>
      </c>
      <c r="B930" s="46" t="s">
        <v>784</v>
      </c>
      <c r="C930" s="21"/>
      <c r="D930" s="21"/>
      <c r="E930" s="21">
        <f>'[3]表二 (县区过渡表)'!C930</f>
        <v>0</v>
      </c>
      <c r="F930" s="35" t="e">
        <f t="shared" si="28"/>
        <v>#DIV/0!</v>
      </c>
      <c r="G930" s="35" t="e">
        <f t="shared" si="29"/>
        <v>#DIV/0!</v>
      </c>
    </row>
    <row r="931" ht="18.75" customHeight="1" spans="1:7">
      <c r="A931" s="20">
        <v>21403</v>
      </c>
      <c r="B931" s="46" t="s">
        <v>785</v>
      </c>
      <c r="C931" s="21">
        <f>SUM(C932:C940)</f>
        <v>0</v>
      </c>
      <c r="D931" s="21">
        <f>SUM(D932:D940)</f>
        <v>0</v>
      </c>
      <c r="E931" s="21">
        <f>'[3]表二 (县区过渡表)'!C931</f>
        <v>0</v>
      </c>
      <c r="F931" s="35" t="e">
        <f t="shared" si="28"/>
        <v>#DIV/0!</v>
      </c>
      <c r="G931" s="35" t="e">
        <f t="shared" si="29"/>
        <v>#DIV/0!</v>
      </c>
    </row>
    <row r="932" ht="18.75" customHeight="1" spans="1:7">
      <c r="A932" s="20">
        <v>2140301</v>
      </c>
      <c r="B932" s="46" t="s">
        <v>97</v>
      </c>
      <c r="C932" s="21"/>
      <c r="D932" s="21"/>
      <c r="E932" s="21">
        <f>'[3]表二 (县区过渡表)'!C932</f>
        <v>0</v>
      </c>
      <c r="F932" s="35" t="e">
        <f t="shared" si="28"/>
        <v>#DIV/0!</v>
      </c>
      <c r="G932" s="35" t="e">
        <f t="shared" si="29"/>
        <v>#DIV/0!</v>
      </c>
    </row>
    <row r="933" ht="18.75" customHeight="1" spans="1:7">
      <c r="A933" s="20">
        <v>2140302</v>
      </c>
      <c r="B933" s="46" t="s">
        <v>98</v>
      </c>
      <c r="C933" s="21"/>
      <c r="D933" s="21"/>
      <c r="E933" s="21">
        <f>'[3]表二 (县区过渡表)'!C933</f>
        <v>0</v>
      </c>
      <c r="F933" s="35" t="e">
        <f t="shared" si="28"/>
        <v>#DIV/0!</v>
      </c>
      <c r="G933" s="35" t="e">
        <f t="shared" si="29"/>
        <v>#DIV/0!</v>
      </c>
    </row>
    <row r="934" ht="18.75" customHeight="1" spans="1:7">
      <c r="A934" s="20">
        <v>2140303</v>
      </c>
      <c r="B934" s="46" t="s">
        <v>99</v>
      </c>
      <c r="C934" s="21"/>
      <c r="D934" s="21"/>
      <c r="E934" s="21">
        <f>'[3]表二 (县区过渡表)'!C934</f>
        <v>0</v>
      </c>
      <c r="F934" s="35" t="e">
        <f t="shared" si="28"/>
        <v>#DIV/0!</v>
      </c>
      <c r="G934" s="35" t="e">
        <f t="shared" si="29"/>
        <v>#DIV/0!</v>
      </c>
    </row>
    <row r="935" ht="18.75" customHeight="1" spans="1:7">
      <c r="A935" s="20">
        <v>2140304</v>
      </c>
      <c r="B935" s="46" t="s">
        <v>786</v>
      </c>
      <c r="C935" s="21"/>
      <c r="D935" s="21"/>
      <c r="E935" s="21">
        <f>'[3]表二 (县区过渡表)'!C935</f>
        <v>0</v>
      </c>
      <c r="F935" s="35" t="e">
        <f t="shared" si="28"/>
        <v>#DIV/0!</v>
      </c>
      <c r="G935" s="35" t="e">
        <f t="shared" si="29"/>
        <v>#DIV/0!</v>
      </c>
    </row>
    <row r="936" ht="18.75" customHeight="1" spans="1:7">
      <c r="A936" s="20">
        <v>2140305</v>
      </c>
      <c r="B936" s="46" t="s">
        <v>787</v>
      </c>
      <c r="C936" s="21"/>
      <c r="D936" s="21"/>
      <c r="E936" s="21">
        <f>'[3]表二 (县区过渡表)'!C936</f>
        <v>0</v>
      </c>
      <c r="F936" s="35" t="e">
        <f t="shared" si="28"/>
        <v>#DIV/0!</v>
      </c>
      <c r="G936" s="35" t="e">
        <f t="shared" si="29"/>
        <v>#DIV/0!</v>
      </c>
    </row>
    <row r="937" ht="18.75" customHeight="1" spans="1:7">
      <c r="A937" s="20">
        <v>2140306</v>
      </c>
      <c r="B937" s="46" t="s">
        <v>788</v>
      </c>
      <c r="C937" s="21"/>
      <c r="D937" s="21"/>
      <c r="E937" s="21">
        <f>'[3]表二 (县区过渡表)'!C937</f>
        <v>0</v>
      </c>
      <c r="F937" s="35" t="e">
        <f t="shared" si="28"/>
        <v>#DIV/0!</v>
      </c>
      <c r="G937" s="35" t="e">
        <f t="shared" si="29"/>
        <v>#DIV/0!</v>
      </c>
    </row>
    <row r="938" ht="18.75" customHeight="1" spans="1:7">
      <c r="A938" s="20">
        <v>2140307</v>
      </c>
      <c r="B938" s="46" t="s">
        <v>789</v>
      </c>
      <c r="C938" s="21"/>
      <c r="D938" s="21"/>
      <c r="E938" s="21">
        <f>'[3]表二 (县区过渡表)'!C938</f>
        <v>0</v>
      </c>
      <c r="F938" s="35" t="e">
        <f t="shared" si="28"/>
        <v>#DIV/0!</v>
      </c>
      <c r="G938" s="35" t="e">
        <f t="shared" si="29"/>
        <v>#DIV/0!</v>
      </c>
    </row>
    <row r="939" ht="18.75" customHeight="1" spans="1:7">
      <c r="A939" s="20">
        <v>2140308</v>
      </c>
      <c r="B939" s="46" t="s">
        <v>790</v>
      </c>
      <c r="C939" s="21"/>
      <c r="D939" s="21"/>
      <c r="E939" s="21">
        <f>'[3]表二 (县区过渡表)'!C939</f>
        <v>0</v>
      </c>
      <c r="F939" s="35" t="e">
        <f t="shared" si="28"/>
        <v>#DIV/0!</v>
      </c>
      <c r="G939" s="35" t="e">
        <f t="shared" si="29"/>
        <v>#DIV/0!</v>
      </c>
    </row>
    <row r="940" ht="18.75" customHeight="1" spans="1:7">
      <c r="A940" s="20">
        <v>2140399</v>
      </c>
      <c r="B940" s="46" t="s">
        <v>791</v>
      </c>
      <c r="C940" s="21"/>
      <c r="D940" s="21"/>
      <c r="E940" s="21">
        <f>'[3]表二 (县区过渡表)'!C940</f>
        <v>0</v>
      </c>
      <c r="F940" s="35" t="e">
        <f t="shared" si="28"/>
        <v>#DIV/0!</v>
      </c>
      <c r="G940" s="35" t="e">
        <f t="shared" si="29"/>
        <v>#DIV/0!</v>
      </c>
    </row>
    <row r="941" ht="18.75" customHeight="1" spans="1:7">
      <c r="A941" s="20">
        <v>21405</v>
      </c>
      <c r="B941" s="46" t="s">
        <v>792</v>
      </c>
      <c r="C941" s="21">
        <f>SUM(C942:C947)</f>
        <v>0</v>
      </c>
      <c r="D941" s="21">
        <f>SUM(D942:D947)</f>
        <v>0</v>
      </c>
      <c r="E941" s="21">
        <f>'[3]表二 (县区过渡表)'!C941</f>
        <v>0</v>
      </c>
      <c r="F941" s="35" t="e">
        <f t="shared" si="28"/>
        <v>#DIV/0!</v>
      </c>
      <c r="G941" s="35" t="e">
        <f t="shared" si="29"/>
        <v>#DIV/0!</v>
      </c>
    </row>
    <row r="942" ht="18.75" customHeight="1" spans="1:7">
      <c r="A942" s="20">
        <v>2140501</v>
      </c>
      <c r="B942" s="46" t="s">
        <v>97</v>
      </c>
      <c r="C942" s="21"/>
      <c r="D942" s="21"/>
      <c r="E942" s="21">
        <f>'[3]表二 (县区过渡表)'!C942</f>
        <v>0</v>
      </c>
      <c r="F942" s="35" t="e">
        <f t="shared" si="28"/>
        <v>#DIV/0!</v>
      </c>
      <c r="G942" s="35" t="e">
        <f t="shared" si="29"/>
        <v>#DIV/0!</v>
      </c>
    </row>
    <row r="943" ht="18.75" customHeight="1" spans="1:7">
      <c r="A943" s="20">
        <v>2140502</v>
      </c>
      <c r="B943" s="46" t="s">
        <v>98</v>
      </c>
      <c r="C943" s="21"/>
      <c r="D943" s="21"/>
      <c r="E943" s="21">
        <f>'[3]表二 (县区过渡表)'!C943</f>
        <v>0</v>
      </c>
      <c r="F943" s="35" t="e">
        <f t="shared" si="28"/>
        <v>#DIV/0!</v>
      </c>
      <c r="G943" s="35" t="e">
        <f t="shared" si="29"/>
        <v>#DIV/0!</v>
      </c>
    </row>
    <row r="944" ht="18.75" customHeight="1" spans="1:7">
      <c r="A944" s="20">
        <v>2140503</v>
      </c>
      <c r="B944" s="46" t="s">
        <v>99</v>
      </c>
      <c r="C944" s="21"/>
      <c r="D944" s="21"/>
      <c r="E944" s="21">
        <f>'[3]表二 (县区过渡表)'!C944</f>
        <v>0</v>
      </c>
      <c r="F944" s="35" t="e">
        <f t="shared" si="28"/>
        <v>#DIV/0!</v>
      </c>
      <c r="G944" s="35" t="e">
        <f t="shared" si="29"/>
        <v>#DIV/0!</v>
      </c>
    </row>
    <row r="945" ht="18.75" customHeight="1" spans="1:7">
      <c r="A945" s="20">
        <v>2140504</v>
      </c>
      <c r="B945" s="46" t="s">
        <v>783</v>
      </c>
      <c r="C945" s="21"/>
      <c r="D945" s="21"/>
      <c r="E945" s="21">
        <f>'[3]表二 (县区过渡表)'!C945</f>
        <v>0</v>
      </c>
      <c r="F945" s="35" t="e">
        <f t="shared" si="28"/>
        <v>#DIV/0!</v>
      </c>
      <c r="G945" s="35" t="e">
        <f t="shared" si="29"/>
        <v>#DIV/0!</v>
      </c>
    </row>
    <row r="946" ht="18.75" customHeight="1" spans="1:7">
      <c r="A946" s="20">
        <v>2140505</v>
      </c>
      <c r="B946" s="46" t="s">
        <v>793</v>
      </c>
      <c r="C946" s="21"/>
      <c r="D946" s="21"/>
      <c r="E946" s="21">
        <f>'[3]表二 (县区过渡表)'!C946</f>
        <v>0</v>
      </c>
      <c r="F946" s="35" t="e">
        <f t="shared" si="28"/>
        <v>#DIV/0!</v>
      </c>
      <c r="G946" s="35" t="e">
        <f t="shared" si="29"/>
        <v>#DIV/0!</v>
      </c>
    </row>
    <row r="947" ht="18.75" customHeight="1" spans="1:7">
      <c r="A947" s="20">
        <v>2140599</v>
      </c>
      <c r="B947" s="46" t="s">
        <v>794</v>
      </c>
      <c r="C947" s="21"/>
      <c r="D947" s="21"/>
      <c r="E947" s="21">
        <f>'[3]表二 (县区过渡表)'!C947</f>
        <v>0</v>
      </c>
      <c r="F947" s="35" t="e">
        <f t="shared" si="28"/>
        <v>#DIV/0!</v>
      </c>
      <c r="G947" s="35" t="e">
        <f t="shared" si="29"/>
        <v>#DIV/0!</v>
      </c>
    </row>
    <row r="948" ht="18.75" customHeight="1" spans="1:7">
      <c r="A948" s="20">
        <v>21406</v>
      </c>
      <c r="B948" s="46" t="s">
        <v>795</v>
      </c>
      <c r="C948" s="21">
        <f>SUM(C949:C952)</f>
        <v>0</v>
      </c>
      <c r="D948" s="21">
        <f>SUM(D949:D952)</f>
        <v>0</v>
      </c>
      <c r="E948" s="21">
        <f>'[3]表二 (县区过渡表)'!C948</f>
        <v>0</v>
      </c>
      <c r="F948" s="35" t="e">
        <f t="shared" si="28"/>
        <v>#DIV/0!</v>
      </c>
      <c r="G948" s="35" t="e">
        <f t="shared" si="29"/>
        <v>#DIV/0!</v>
      </c>
    </row>
    <row r="949" ht="18.75" customHeight="1" spans="1:7">
      <c r="A949" s="20">
        <v>2140601</v>
      </c>
      <c r="B949" s="46" t="s">
        <v>796</v>
      </c>
      <c r="C949" s="21"/>
      <c r="D949" s="21"/>
      <c r="E949" s="21">
        <f>'[3]表二 (县区过渡表)'!C949</f>
        <v>0</v>
      </c>
      <c r="F949" s="35" t="e">
        <f t="shared" si="28"/>
        <v>#DIV/0!</v>
      </c>
      <c r="G949" s="35" t="e">
        <f t="shared" si="29"/>
        <v>#DIV/0!</v>
      </c>
    </row>
    <row r="950" ht="18.75" customHeight="1" spans="1:7">
      <c r="A950" s="20">
        <v>2140602</v>
      </c>
      <c r="B950" s="46" t="s">
        <v>797</v>
      </c>
      <c r="C950" s="21"/>
      <c r="D950" s="21"/>
      <c r="E950" s="21">
        <f>'[3]表二 (县区过渡表)'!C950</f>
        <v>0</v>
      </c>
      <c r="F950" s="35" t="e">
        <f t="shared" si="28"/>
        <v>#DIV/0!</v>
      </c>
      <c r="G950" s="35" t="e">
        <f t="shared" si="29"/>
        <v>#DIV/0!</v>
      </c>
    </row>
    <row r="951" ht="18.75" customHeight="1" spans="1:7">
      <c r="A951" s="20">
        <v>2140603</v>
      </c>
      <c r="B951" s="46" t="s">
        <v>798</v>
      </c>
      <c r="C951" s="21"/>
      <c r="D951" s="21"/>
      <c r="E951" s="21">
        <f>'[3]表二 (县区过渡表)'!C951</f>
        <v>0</v>
      </c>
      <c r="F951" s="35" t="e">
        <f t="shared" si="28"/>
        <v>#DIV/0!</v>
      </c>
      <c r="G951" s="35" t="e">
        <f t="shared" si="29"/>
        <v>#DIV/0!</v>
      </c>
    </row>
    <row r="952" ht="18.75" customHeight="1" spans="1:7">
      <c r="A952" s="20">
        <v>2140699</v>
      </c>
      <c r="B952" s="46" t="s">
        <v>799</v>
      </c>
      <c r="C952" s="21"/>
      <c r="D952" s="21"/>
      <c r="E952" s="21">
        <f>'[3]表二 (县区过渡表)'!C952</f>
        <v>0</v>
      </c>
      <c r="F952" s="35" t="e">
        <f t="shared" si="28"/>
        <v>#DIV/0!</v>
      </c>
      <c r="G952" s="35" t="e">
        <f t="shared" si="29"/>
        <v>#DIV/0!</v>
      </c>
    </row>
    <row r="953" ht="18.75" customHeight="1" spans="1:7">
      <c r="A953" s="20">
        <v>21499</v>
      </c>
      <c r="B953" s="46" t="s">
        <v>800</v>
      </c>
      <c r="C953" s="21">
        <f>C954+C955</f>
        <v>0</v>
      </c>
      <c r="D953" s="21">
        <f>D954+D955</f>
        <v>0</v>
      </c>
      <c r="E953" s="21">
        <f>'[3]表二 (县区过渡表)'!C953</f>
        <v>0</v>
      </c>
      <c r="F953" s="35" t="e">
        <f t="shared" si="28"/>
        <v>#DIV/0!</v>
      </c>
      <c r="G953" s="35" t="e">
        <f t="shared" si="29"/>
        <v>#DIV/0!</v>
      </c>
    </row>
    <row r="954" ht="18.75" customHeight="1" spans="1:7">
      <c r="A954" s="20">
        <v>2149901</v>
      </c>
      <c r="B954" s="46" t="s">
        <v>801</v>
      </c>
      <c r="C954" s="21"/>
      <c r="D954" s="21"/>
      <c r="E954" s="21">
        <f>'[3]表二 (县区过渡表)'!C954</f>
        <v>0</v>
      </c>
      <c r="F954" s="35" t="e">
        <f t="shared" si="28"/>
        <v>#DIV/0!</v>
      </c>
      <c r="G954" s="35" t="e">
        <f t="shared" si="29"/>
        <v>#DIV/0!</v>
      </c>
    </row>
    <row r="955" ht="18.75" customHeight="1" spans="1:7">
      <c r="A955" s="20">
        <v>2149999</v>
      </c>
      <c r="B955" s="46" t="s">
        <v>802</v>
      </c>
      <c r="C955" s="21"/>
      <c r="D955" s="21"/>
      <c r="E955" s="21">
        <f>'[3]表二 (县区过渡表)'!C955</f>
        <v>0</v>
      </c>
      <c r="F955" s="35" t="e">
        <f t="shared" si="28"/>
        <v>#DIV/0!</v>
      </c>
      <c r="G955" s="35" t="e">
        <f t="shared" si="29"/>
        <v>#DIV/0!</v>
      </c>
    </row>
    <row r="956" ht="18.75" customHeight="1" spans="1:7">
      <c r="A956" s="20">
        <v>215</v>
      </c>
      <c r="B956" s="46" t="s">
        <v>83</v>
      </c>
      <c r="C956" s="21">
        <f>C957+C967+C983+C988+C999+C1006+C1014</f>
        <v>914</v>
      </c>
      <c r="D956" s="21">
        <f>D957+D967+D983+D988+D999+D1006+D1014</f>
        <v>5315</v>
      </c>
      <c r="E956" s="21">
        <f>E957+E967+E983+E988+E999+E1006+E1014</f>
        <v>23106</v>
      </c>
      <c r="F956" s="35">
        <f t="shared" si="28"/>
        <v>2528.00875273523</v>
      </c>
      <c r="G956" s="35">
        <f t="shared" si="29"/>
        <v>434.731890874882</v>
      </c>
    </row>
    <row r="957" ht="18.75" customHeight="1" spans="1:7">
      <c r="A957" s="20">
        <v>21501</v>
      </c>
      <c r="B957" s="46" t="s">
        <v>803</v>
      </c>
      <c r="C957" s="21">
        <f>SUM(C958:C966)</f>
        <v>0</v>
      </c>
      <c r="D957" s="21">
        <f>SUM(D958:D966)</f>
        <v>0</v>
      </c>
      <c r="E957" s="21">
        <f>'[3]表二 (县区过渡表)'!C957</f>
        <v>0</v>
      </c>
      <c r="F957" s="35" t="e">
        <f t="shared" si="28"/>
        <v>#DIV/0!</v>
      </c>
      <c r="G957" s="35" t="e">
        <f t="shared" si="29"/>
        <v>#DIV/0!</v>
      </c>
    </row>
    <row r="958" ht="18.75" customHeight="1" spans="1:7">
      <c r="A958" s="20">
        <v>2150101</v>
      </c>
      <c r="B958" s="46" t="s">
        <v>97</v>
      </c>
      <c r="C958" s="21"/>
      <c r="D958" s="21"/>
      <c r="E958" s="21">
        <f>'[3]表二 (县区过渡表)'!C958</f>
        <v>0</v>
      </c>
      <c r="F958" s="35" t="e">
        <f t="shared" si="28"/>
        <v>#DIV/0!</v>
      </c>
      <c r="G958" s="35" t="e">
        <f t="shared" si="29"/>
        <v>#DIV/0!</v>
      </c>
    </row>
    <row r="959" ht="18.75" customHeight="1" spans="1:7">
      <c r="A959" s="20">
        <v>2150102</v>
      </c>
      <c r="B959" s="46" t="s">
        <v>98</v>
      </c>
      <c r="C959" s="21"/>
      <c r="D959" s="21"/>
      <c r="E959" s="21">
        <f>'[3]表二 (县区过渡表)'!C959</f>
        <v>0</v>
      </c>
      <c r="F959" s="35" t="e">
        <f t="shared" si="28"/>
        <v>#DIV/0!</v>
      </c>
      <c r="G959" s="35" t="e">
        <f t="shared" si="29"/>
        <v>#DIV/0!</v>
      </c>
    </row>
    <row r="960" ht="18.75" customHeight="1" spans="1:7">
      <c r="A960" s="20">
        <v>2150103</v>
      </c>
      <c r="B960" s="46" t="s">
        <v>99</v>
      </c>
      <c r="C960" s="21"/>
      <c r="D960" s="21"/>
      <c r="E960" s="21">
        <f>'[3]表二 (县区过渡表)'!C960</f>
        <v>0</v>
      </c>
      <c r="F960" s="35" t="e">
        <f t="shared" si="28"/>
        <v>#DIV/0!</v>
      </c>
      <c r="G960" s="35" t="e">
        <f t="shared" si="29"/>
        <v>#DIV/0!</v>
      </c>
    </row>
    <row r="961" ht="18.75" customHeight="1" spans="1:7">
      <c r="A961" s="20">
        <v>2150104</v>
      </c>
      <c r="B961" s="46" t="s">
        <v>804</v>
      </c>
      <c r="C961" s="21"/>
      <c r="D961" s="21"/>
      <c r="E961" s="21">
        <f>'[3]表二 (县区过渡表)'!C961</f>
        <v>0</v>
      </c>
      <c r="F961" s="35" t="e">
        <f t="shared" si="28"/>
        <v>#DIV/0!</v>
      </c>
      <c r="G961" s="35" t="e">
        <f t="shared" si="29"/>
        <v>#DIV/0!</v>
      </c>
    </row>
    <row r="962" ht="18.75" customHeight="1" spans="1:7">
      <c r="A962" s="20">
        <v>2150105</v>
      </c>
      <c r="B962" s="46" t="s">
        <v>805</v>
      </c>
      <c r="C962" s="21"/>
      <c r="D962" s="21"/>
      <c r="E962" s="21">
        <f>'[3]表二 (县区过渡表)'!C962</f>
        <v>0</v>
      </c>
      <c r="F962" s="35" t="e">
        <f t="shared" si="28"/>
        <v>#DIV/0!</v>
      </c>
      <c r="G962" s="35" t="e">
        <f t="shared" si="29"/>
        <v>#DIV/0!</v>
      </c>
    </row>
    <row r="963" ht="18.75" customHeight="1" spans="1:7">
      <c r="A963" s="20">
        <v>2150106</v>
      </c>
      <c r="B963" s="46" t="s">
        <v>806</v>
      </c>
      <c r="C963" s="21"/>
      <c r="D963" s="21"/>
      <c r="E963" s="21">
        <f>'[3]表二 (县区过渡表)'!C963</f>
        <v>0</v>
      </c>
      <c r="F963" s="35" t="e">
        <f t="shared" si="28"/>
        <v>#DIV/0!</v>
      </c>
      <c r="G963" s="35" t="e">
        <f t="shared" si="29"/>
        <v>#DIV/0!</v>
      </c>
    </row>
    <row r="964" ht="18.75" customHeight="1" spans="1:7">
      <c r="A964" s="20">
        <v>2150107</v>
      </c>
      <c r="B964" s="46" t="s">
        <v>807</v>
      </c>
      <c r="C964" s="21"/>
      <c r="D964" s="21"/>
      <c r="E964" s="21">
        <f>'[3]表二 (县区过渡表)'!C964</f>
        <v>0</v>
      </c>
      <c r="F964" s="35" t="e">
        <f t="shared" si="28"/>
        <v>#DIV/0!</v>
      </c>
      <c r="G964" s="35" t="e">
        <f t="shared" si="29"/>
        <v>#DIV/0!</v>
      </c>
    </row>
    <row r="965" ht="18.75" customHeight="1" spans="1:7">
      <c r="A965" s="20">
        <v>2150108</v>
      </c>
      <c r="B965" s="46" t="s">
        <v>808</v>
      </c>
      <c r="C965" s="21"/>
      <c r="D965" s="21"/>
      <c r="E965" s="21">
        <f>'[3]表二 (县区过渡表)'!C965</f>
        <v>0</v>
      </c>
      <c r="F965" s="35" t="e">
        <f t="shared" si="28"/>
        <v>#DIV/0!</v>
      </c>
      <c r="G965" s="35" t="e">
        <f t="shared" si="29"/>
        <v>#DIV/0!</v>
      </c>
    </row>
    <row r="966" ht="18.75" customHeight="1" spans="1:7">
      <c r="A966" s="20">
        <v>2150199</v>
      </c>
      <c r="B966" s="46" t="s">
        <v>809</v>
      </c>
      <c r="C966" s="21"/>
      <c r="D966" s="21"/>
      <c r="E966" s="21">
        <f>'[3]表二 (县区过渡表)'!C966</f>
        <v>0</v>
      </c>
      <c r="F966" s="35" t="e">
        <f t="shared" ref="F966:F1029" si="30">E966/C966*100</f>
        <v>#DIV/0!</v>
      </c>
      <c r="G966" s="35" t="e">
        <f t="shared" ref="G966:G1029" si="31">E966/D966*100</f>
        <v>#DIV/0!</v>
      </c>
    </row>
    <row r="967" ht="18.75" customHeight="1" spans="1:7">
      <c r="A967" s="20">
        <v>21502</v>
      </c>
      <c r="B967" s="46" t="s">
        <v>810</v>
      </c>
      <c r="C967" s="21">
        <f>SUM(C968:C982)</f>
        <v>0</v>
      </c>
      <c r="D967" s="21">
        <f>SUM(D968:D982)</f>
        <v>0</v>
      </c>
      <c r="E967" s="21">
        <f>'[3]表二 (县区过渡表)'!C967</f>
        <v>0</v>
      </c>
      <c r="F967" s="35" t="e">
        <f t="shared" si="30"/>
        <v>#DIV/0!</v>
      </c>
      <c r="G967" s="35" t="e">
        <f t="shared" si="31"/>
        <v>#DIV/0!</v>
      </c>
    </row>
    <row r="968" ht="18.75" customHeight="1" spans="1:7">
      <c r="A968" s="20">
        <v>2150501</v>
      </c>
      <c r="B968" s="46" t="s">
        <v>97</v>
      </c>
      <c r="C968" s="21"/>
      <c r="D968" s="21"/>
      <c r="E968" s="21">
        <f>'[3]表二 (县区过渡表)'!C968</f>
        <v>0</v>
      </c>
      <c r="F968" s="35" t="e">
        <f t="shared" si="30"/>
        <v>#DIV/0!</v>
      </c>
      <c r="G968" s="35" t="e">
        <f t="shared" si="31"/>
        <v>#DIV/0!</v>
      </c>
    </row>
    <row r="969" ht="18.75" customHeight="1" spans="1:7">
      <c r="A969" s="20">
        <v>2150502</v>
      </c>
      <c r="B969" s="46" t="s">
        <v>98</v>
      </c>
      <c r="C969" s="21"/>
      <c r="D969" s="21"/>
      <c r="E969" s="21">
        <f>'[3]表二 (县区过渡表)'!C969</f>
        <v>0</v>
      </c>
      <c r="F969" s="35" t="e">
        <f t="shared" si="30"/>
        <v>#DIV/0!</v>
      </c>
      <c r="G969" s="35" t="e">
        <f t="shared" si="31"/>
        <v>#DIV/0!</v>
      </c>
    </row>
    <row r="970" ht="18.75" customHeight="1" spans="1:7">
      <c r="A970" s="20">
        <v>2150503</v>
      </c>
      <c r="B970" s="46" t="s">
        <v>99</v>
      </c>
      <c r="C970" s="21"/>
      <c r="D970" s="21"/>
      <c r="E970" s="21">
        <f>'[3]表二 (县区过渡表)'!C970</f>
        <v>0</v>
      </c>
      <c r="F970" s="35" t="e">
        <f t="shared" si="30"/>
        <v>#DIV/0!</v>
      </c>
      <c r="G970" s="35" t="e">
        <f t="shared" si="31"/>
        <v>#DIV/0!</v>
      </c>
    </row>
    <row r="971" ht="18.75" customHeight="1" spans="1:7">
      <c r="A971" s="20">
        <v>2150504</v>
      </c>
      <c r="B971" s="46" t="s">
        <v>811</v>
      </c>
      <c r="C971" s="21"/>
      <c r="D971" s="21"/>
      <c r="E971" s="21">
        <f>'[3]表二 (县区过渡表)'!C971</f>
        <v>0</v>
      </c>
      <c r="F971" s="35" t="e">
        <f t="shared" si="30"/>
        <v>#DIV/0!</v>
      </c>
      <c r="G971" s="35" t="e">
        <f t="shared" si="31"/>
        <v>#DIV/0!</v>
      </c>
    </row>
    <row r="972" ht="18.75" customHeight="1" spans="1:7">
      <c r="A972" s="20">
        <v>2150505</v>
      </c>
      <c r="B972" s="46" t="s">
        <v>812</v>
      </c>
      <c r="C972" s="21"/>
      <c r="D972" s="21"/>
      <c r="E972" s="21">
        <f>'[3]表二 (县区过渡表)'!C972</f>
        <v>0</v>
      </c>
      <c r="F972" s="35" t="e">
        <f t="shared" si="30"/>
        <v>#DIV/0!</v>
      </c>
      <c r="G972" s="35" t="e">
        <f t="shared" si="31"/>
        <v>#DIV/0!</v>
      </c>
    </row>
    <row r="973" ht="18.75" customHeight="1" spans="1:7">
      <c r="A973" s="20">
        <v>2150506</v>
      </c>
      <c r="B973" s="46" t="s">
        <v>813</v>
      </c>
      <c r="C973" s="21"/>
      <c r="D973" s="21"/>
      <c r="E973" s="21">
        <f>'[3]表二 (县区过渡表)'!C973</f>
        <v>0</v>
      </c>
      <c r="F973" s="35" t="e">
        <f t="shared" si="30"/>
        <v>#DIV/0!</v>
      </c>
      <c r="G973" s="35" t="e">
        <f t="shared" si="31"/>
        <v>#DIV/0!</v>
      </c>
    </row>
    <row r="974" ht="18.75" customHeight="1" spans="1:7">
      <c r="A974" s="20">
        <v>2150507</v>
      </c>
      <c r="B974" s="46" t="s">
        <v>814</v>
      </c>
      <c r="C974" s="21"/>
      <c r="D974" s="21"/>
      <c r="E974" s="21">
        <f>'[3]表二 (县区过渡表)'!C974</f>
        <v>0</v>
      </c>
      <c r="F974" s="35" t="e">
        <f t="shared" si="30"/>
        <v>#DIV/0!</v>
      </c>
      <c r="G974" s="35" t="e">
        <f t="shared" si="31"/>
        <v>#DIV/0!</v>
      </c>
    </row>
    <row r="975" ht="18.75" customHeight="1" spans="1:7">
      <c r="A975" s="20">
        <v>2150508</v>
      </c>
      <c r="B975" s="46" t="s">
        <v>815</v>
      </c>
      <c r="C975" s="21"/>
      <c r="D975" s="21"/>
      <c r="E975" s="21">
        <f>'[3]表二 (县区过渡表)'!C975</f>
        <v>0</v>
      </c>
      <c r="F975" s="35" t="e">
        <f t="shared" si="30"/>
        <v>#DIV/0!</v>
      </c>
      <c r="G975" s="35" t="e">
        <f t="shared" si="31"/>
        <v>#DIV/0!</v>
      </c>
    </row>
    <row r="976" ht="18.75" customHeight="1" spans="1:7">
      <c r="A976" s="20">
        <v>2150509</v>
      </c>
      <c r="B976" s="46" t="s">
        <v>816</v>
      </c>
      <c r="C976" s="21"/>
      <c r="D976" s="21"/>
      <c r="E976" s="21">
        <f>'[3]表二 (县区过渡表)'!C976</f>
        <v>0</v>
      </c>
      <c r="F976" s="35" t="e">
        <f t="shared" si="30"/>
        <v>#DIV/0!</v>
      </c>
      <c r="G976" s="35" t="e">
        <f t="shared" si="31"/>
        <v>#DIV/0!</v>
      </c>
    </row>
    <row r="977" ht="18.75" customHeight="1" spans="1:7">
      <c r="A977" s="20">
        <v>2150510</v>
      </c>
      <c r="B977" s="46" t="s">
        <v>817</v>
      </c>
      <c r="C977" s="21"/>
      <c r="D977" s="21"/>
      <c r="E977" s="21">
        <f>'[3]表二 (县区过渡表)'!C977</f>
        <v>0</v>
      </c>
      <c r="F977" s="35" t="e">
        <f t="shared" si="30"/>
        <v>#DIV/0!</v>
      </c>
      <c r="G977" s="35" t="e">
        <f t="shared" si="31"/>
        <v>#DIV/0!</v>
      </c>
    </row>
    <row r="978" ht="18.75" customHeight="1" spans="1:7">
      <c r="A978" s="20">
        <v>2150512</v>
      </c>
      <c r="B978" s="46" t="s">
        <v>818</v>
      </c>
      <c r="C978" s="21"/>
      <c r="D978" s="21"/>
      <c r="E978" s="21">
        <f>'[3]表二 (县区过渡表)'!C978</f>
        <v>0</v>
      </c>
      <c r="F978" s="35" t="e">
        <f t="shared" si="30"/>
        <v>#DIV/0!</v>
      </c>
      <c r="G978" s="35" t="e">
        <f t="shared" si="31"/>
        <v>#DIV/0!</v>
      </c>
    </row>
    <row r="979" ht="18.75" customHeight="1" spans="1:7">
      <c r="A979" s="20">
        <v>2150513</v>
      </c>
      <c r="B979" s="46" t="s">
        <v>819</v>
      </c>
      <c r="C979" s="21"/>
      <c r="D979" s="21"/>
      <c r="E979" s="21">
        <f>'[3]表二 (县区过渡表)'!C979</f>
        <v>0</v>
      </c>
      <c r="F979" s="35" t="e">
        <f t="shared" si="30"/>
        <v>#DIV/0!</v>
      </c>
      <c r="G979" s="35" t="e">
        <f t="shared" si="31"/>
        <v>#DIV/0!</v>
      </c>
    </row>
    <row r="980" ht="18.75" customHeight="1" spans="1:7">
      <c r="A980" s="20">
        <v>2150514</v>
      </c>
      <c r="B980" s="46" t="s">
        <v>820</v>
      </c>
      <c r="C980" s="21"/>
      <c r="D980" s="21"/>
      <c r="E980" s="21">
        <f>'[3]表二 (县区过渡表)'!C980</f>
        <v>0</v>
      </c>
      <c r="F980" s="35" t="e">
        <f t="shared" si="30"/>
        <v>#DIV/0!</v>
      </c>
      <c r="G980" s="35" t="e">
        <f t="shared" si="31"/>
        <v>#DIV/0!</v>
      </c>
    </row>
    <row r="981" ht="18.75" customHeight="1" spans="1:7">
      <c r="A981" s="20">
        <v>2150515</v>
      </c>
      <c r="B981" s="46" t="s">
        <v>821</v>
      </c>
      <c r="C981" s="21"/>
      <c r="D981" s="21"/>
      <c r="E981" s="21">
        <f>'[3]表二 (县区过渡表)'!C981</f>
        <v>0</v>
      </c>
      <c r="F981" s="35" t="e">
        <f t="shared" si="30"/>
        <v>#DIV/0!</v>
      </c>
      <c r="G981" s="35" t="e">
        <f t="shared" si="31"/>
        <v>#DIV/0!</v>
      </c>
    </row>
    <row r="982" ht="18.75" customHeight="1" spans="1:7">
      <c r="A982" s="20">
        <v>2150599</v>
      </c>
      <c r="B982" s="46" t="s">
        <v>822</v>
      </c>
      <c r="C982" s="21"/>
      <c r="D982" s="21"/>
      <c r="E982" s="21">
        <f>'[3]表二 (县区过渡表)'!C982</f>
        <v>0</v>
      </c>
      <c r="F982" s="35" t="e">
        <f t="shared" si="30"/>
        <v>#DIV/0!</v>
      </c>
      <c r="G982" s="35" t="e">
        <f t="shared" si="31"/>
        <v>#DIV/0!</v>
      </c>
    </row>
    <row r="983" ht="18.75" customHeight="1" spans="1:7">
      <c r="A983" s="20">
        <v>21503</v>
      </c>
      <c r="B983" s="46" t="s">
        <v>823</v>
      </c>
      <c r="C983" s="21">
        <f>SUM(C984:C987)</f>
        <v>0</v>
      </c>
      <c r="D983" s="21">
        <f>SUM(D984:D987)</f>
        <v>0</v>
      </c>
      <c r="E983" s="21">
        <f>'[3]表二 (县区过渡表)'!C983</f>
        <v>0</v>
      </c>
      <c r="F983" s="35" t="e">
        <f t="shared" si="30"/>
        <v>#DIV/0!</v>
      </c>
      <c r="G983" s="35" t="e">
        <f t="shared" si="31"/>
        <v>#DIV/0!</v>
      </c>
    </row>
    <row r="984" ht="18.75" customHeight="1" spans="1:7">
      <c r="A984" s="20">
        <v>2150301</v>
      </c>
      <c r="B984" s="46" t="s">
        <v>97</v>
      </c>
      <c r="C984" s="21"/>
      <c r="D984" s="21"/>
      <c r="E984" s="21">
        <f>'[3]表二 (县区过渡表)'!C984</f>
        <v>0</v>
      </c>
      <c r="F984" s="35" t="e">
        <f t="shared" si="30"/>
        <v>#DIV/0!</v>
      </c>
      <c r="G984" s="35" t="e">
        <f t="shared" si="31"/>
        <v>#DIV/0!</v>
      </c>
    </row>
    <row r="985" ht="18.75" customHeight="1" spans="1:7">
      <c r="A985" s="20">
        <v>2150302</v>
      </c>
      <c r="B985" s="46" t="s">
        <v>98</v>
      </c>
      <c r="C985" s="21"/>
      <c r="D985" s="21"/>
      <c r="E985" s="21">
        <f>'[3]表二 (县区过渡表)'!C985</f>
        <v>0</v>
      </c>
      <c r="F985" s="35" t="e">
        <f t="shared" si="30"/>
        <v>#DIV/0!</v>
      </c>
      <c r="G985" s="35" t="e">
        <f t="shared" si="31"/>
        <v>#DIV/0!</v>
      </c>
    </row>
    <row r="986" ht="18.75" customHeight="1" spans="1:7">
      <c r="A986" s="20">
        <v>2150303</v>
      </c>
      <c r="B986" s="46" t="s">
        <v>99</v>
      </c>
      <c r="C986" s="21"/>
      <c r="D986" s="21"/>
      <c r="E986" s="21">
        <f>'[3]表二 (县区过渡表)'!C986</f>
        <v>0</v>
      </c>
      <c r="F986" s="35" t="e">
        <f t="shared" si="30"/>
        <v>#DIV/0!</v>
      </c>
      <c r="G986" s="35" t="e">
        <f t="shared" si="31"/>
        <v>#DIV/0!</v>
      </c>
    </row>
    <row r="987" ht="18.75" customHeight="1" spans="1:7">
      <c r="A987" s="20">
        <v>2150399</v>
      </c>
      <c r="B987" s="46" t="s">
        <v>824</v>
      </c>
      <c r="C987" s="21"/>
      <c r="D987" s="21"/>
      <c r="E987" s="21">
        <f>'[3]表二 (县区过渡表)'!C987</f>
        <v>0</v>
      </c>
      <c r="F987" s="35" t="e">
        <f t="shared" si="30"/>
        <v>#DIV/0!</v>
      </c>
      <c r="G987" s="35" t="e">
        <f t="shared" si="31"/>
        <v>#DIV/0!</v>
      </c>
    </row>
    <row r="988" ht="18.75" customHeight="1" spans="1:7">
      <c r="A988" s="20">
        <v>21505</v>
      </c>
      <c r="B988" s="46" t="s">
        <v>825</v>
      </c>
      <c r="C988" s="21">
        <f>SUM(C989:C998)</f>
        <v>600</v>
      </c>
      <c r="D988" s="21">
        <f>SUM(D989:D998)</f>
        <v>840</v>
      </c>
      <c r="E988" s="21">
        <f>'[3]表二 (县区过渡表)'!C988</f>
        <v>0</v>
      </c>
      <c r="F988" s="35">
        <f t="shared" si="30"/>
        <v>0</v>
      </c>
      <c r="G988" s="35">
        <f t="shared" si="31"/>
        <v>0</v>
      </c>
    </row>
    <row r="989" ht="18.75" customHeight="1" spans="1:7">
      <c r="A989" s="20">
        <v>2150501</v>
      </c>
      <c r="B989" s="46" t="s">
        <v>97</v>
      </c>
      <c r="C989" s="21"/>
      <c r="D989" s="21"/>
      <c r="E989" s="21">
        <f>'[3]表二 (县区过渡表)'!C989</f>
        <v>0</v>
      </c>
      <c r="F989" s="35" t="e">
        <f t="shared" si="30"/>
        <v>#DIV/0!</v>
      </c>
      <c r="G989" s="35" t="e">
        <f t="shared" si="31"/>
        <v>#DIV/0!</v>
      </c>
    </row>
    <row r="990" ht="18.75" customHeight="1" spans="1:7">
      <c r="A990" s="20">
        <v>2150502</v>
      </c>
      <c r="B990" s="46" t="s">
        <v>98</v>
      </c>
      <c r="C990" s="21"/>
      <c r="D990" s="21"/>
      <c r="E990" s="21">
        <f>'[3]表二 (县区过渡表)'!C990</f>
        <v>0</v>
      </c>
      <c r="F990" s="35" t="e">
        <f t="shared" si="30"/>
        <v>#DIV/0!</v>
      </c>
      <c r="G990" s="35" t="e">
        <f t="shared" si="31"/>
        <v>#DIV/0!</v>
      </c>
    </row>
    <row r="991" ht="18.75" customHeight="1" spans="1:7">
      <c r="A991" s="20">
        <v>2150503</v>
      </c>
      <c r="B991" s="46" t="s">
        <v>99</v>
      </c>
      <c r="C991" s="21"/>
      <c r="D991" s="21"/>
      <c r="E991" s="21">
        <f>'[3]表二 (县区过渡表)'!C991</f>
        <v>0</v>
      </c>
      <c r="F991" s="35" t="e">
        <f t="shared" si="30"/>
        <v>#DIV/0!</v>
      </c>
      <c r="G991" s="35" t="e">
        <f t="shared" si="31"/>
        <v>#DIV/0!</v>
      </c>
    </row>
    <row r="992" ht="18.75" customHeight="1" spans="1:7">
      <c r="A992" s="20">
        <v>2150505</v>
      </c>
      <c r="B992" s="46" t="s">
        <v>826</v>
      </c>
      <c r="C992" s="21"/>
      <c r="D992" s="21"/>
      <c r="E992" s="21">
        <f>'[3]表二 (县区过渡表)'!C992</f>
        <v>0</v>
      </c>
      <c r="F992" s="35" t="e">
        <f t="shared" si="30"/>
        <v>#DIV/0!</v>
      </c>
      <c r="G992" s="35" t="e">
        <f t="shared" si="31"/>
        <v>#DIV/0!</v>
      </c>
    </row>
    <row r="993" ht="18.75" customHeight="1" spans="1:7">
      <c r="A993" s="20">
        <v>2150507</v>
      </c>
      <c r="B993" s="46" t="s">
        <v>827</v>
      </c>
      <c r="C993" s="21"/>
      <c r="D993" s="21"/>
      <c r="E993" s="21">
        <f>'[3]表二 (县区过渡表)'!C993</f>
        <v>0</v>
      </c>
      <c r="F993" s="35" t="e">
        <f t="shared" si="30"/>
        <v>#DIV/0!</v>
      </c>
      <c r="G993" s="35" t="e">
        <f t="shared" si="31"/>
        <v>#DIV/0!</v>
      </c>
    </row>
    <row r="994" ht="18.75" customHeight="1" spans="1:7">
      <c r="A994" s="20">
        <v>2150508</v>
      </c>
      <c r="B994" s="46" t="s">
        <v>828</v>
      </c>
      <c r="C994" s="21"/>
      <c r="D994" s="21"/>
      <c r="E994" s="21">
        <f>'[3]表二 (县区过渡表)'!C994</f>
        <v>0</v>
      </c>
      <c r="F994" s="35" t="e">
        <f t="shared" si="30"/>
        <v>#DIV/0!</v>
      </c>
      <c r="G994" s="35" t="e">
        <f t="shared" si="31"/>
        <v>#DIV/0!</v>
      </c>
    </row>
    <row r="995" ht="18.75" customHeight="1" spans="1:7">
      <c r="A995" s="20">
        <v>2150516</v>
      </c>
      <c r="B995" s="46" t="s">
        <v>829</v>
      </c>
      <c r="C995" s="21"/>
      <c r="D995" s="21"/>
      <c r="E995" s="21">
        <f>'[3]表二 (县区过渡表)'!C995</f>
        <v>0</v>
      </c>
      <c r="F995" s="35" t="e">
        <f t="shared" si="30"/>
        <v>#DIV/0!</v>
      </c>
      <c r="G995" s="35" t="e">
        <f t="shared" si="31"/>
        <v>#DIV/0!</v>
      </c>
    </row>
    <row r="996" ht="18.75" customHeight="1" spans="1:7">
      <c r="A996" s="20">
        <v>2150517</v>
      </c>
      <c r="B996" s="46" t="s">
        <v>830</v>
      </c>
      <c r="C996" s="21"/>
      <c r="D996" s="21"/>
      <c r="E996" s="21">
        <f>'[3]表二 (县区过渡表)'!C996</f>
        <v>0</v>
      </c>
      <c r="F996" s="35" t="e">
        <f t="shared" si="30"/>
        <v>#DIV/0!</v>
      </c>
      <c r="G996" s="35" t="e">
        <f t="shared" si="31"/>
        <v>#DIV/0!</v>
      </c>
    </row>
    <row r="997" ht="18.75" customHeight="1" spans="1:7">
      <c r="A997" s="20">
        <v>2150550</v>
      </c>
      <c r="B997" s="46" t="s">
        <v>106</v>
      </c>
      <c r="C997" s="21"/>
      <c r="D997" s="21"/>
      <c r="E997" s="21">
        <f>'[3]表二 (县区过渡表)'!C997</f>
        <v>0</v>
      </c>
      <c r="F997" s="35" t="e">
        <f t="shared" si="30"/>
        <v>#DIV/0!</v>
      </c>
      <c r="G997" s="35" t="e">
        <f t="shared" si="31"/>
        <v>#DIV/0!</v>
      </c>
    </row>
    <row r="998" ht="18.75" customHeight="1" spans="1:7">
      <c r="A998" s="20">
        <v>2150599</v>
      </c>
      <c r="B998" s="46" t="s">
        <v>831</v>
      </c>
      <c r="C998" s="21">
        <v>600</v>
      </c>
      <c r="D998" s="21">
        <v>840</v>
      </c>
      <c r="E998" s="21">
        <f>'[3]表二 (县区过渡表)'!C998</f>
        <v>0</v>
      </c>
      <c r="F998" s="35">
        <f t="shared" si="30"/>
        <v>0</v>
      </c>
      <c r="G998" s="35">
        <f t="shared" si="31"/>
        <v>0</v>
      </c>
    </row>
    <row r="999" ht="18.75" customHeight="1" spans="1:7">
      <c r="A999" s="20">
        <v>21507</v>
      </c>
      <c r="B999" s="46" t="s">
        <v>832</v>
      </c>
      <c r="C999" s="21">
        <f>SUM(C1000:C1005)</f>
        <v>0</v>
      </c>
      <c r="D999" s="21">
        <f>SUM(D1000:D1005)</f>
        <v>0</v>
      </c>
      <c r="E999" s="21">
        <f>'[3]表二 (县区过渡表)'!C999</f>
        <v>0</v>
      </c>
      <c r="F999" s="35" t="e">
        <f t="shared" si="30"/>
        <v>#DIV/0!</v>
      </c>
      <c r="G999" s="35" t="e">
        <f t="shared" si="31"/>
        <v>#DIV/0!</v>
      </c>
    </row>
    <row r="1000" ht="18.75" customHeight="1" spans="1:7">
      <c r="A1000" s="20">
        <v>2150701</v>
      </c>
      <c r="B1000" s="46" t="s">
        <v>97</v>
      </c>
      <c r="C1000" s="21"/>
      <c r="D1000" s="21"/>
      <c r="E1000" s="21">
        <f>'[3]表二 (县区过渡表)'!C1000</f>
        <v>0</v>
      </c>
      <c r="F1000" s="35" t="e">
        <f t="shared" si="30"/>
        <v>#DIV/0!</v>
      </c>
      <c r="G1000" s="35" t="e">
        <f t="shared" si="31"/>
        <v>#DIV/0!</v>
      </c>
    </row>
    <row r="1001" ht="18.75" customHeight="1" spans="1:7">
      <c r="A1001" s="20">
        <v>2150702</v>
      </c>
      <c r="B1001" s="46" t="s">
        <v>98</v>
      </c>
      <c r="C1001" s="21"/>
      <c r="D1001" s="21"/>
      <c r="E1001" s="21">
        <f>'[3]表二 (县区过渡表)'!C1001</f>
        <v>0</v>
      </c>
      <c r="F1001" s="35" t="e">
        <f t="shared" si="30"/>
        <v>#DIV/0!</v>
      </c>
      <c r="G1001" s="35" t="e">
        <f t="shared" si="31"/>
        <v>#DIV/0!</v>
      </c>
    </row>
    <row r="1002" ht="18.75" customHeight="1" spans="1:7">
      <c r="A1002" s="20">
        <v>2150703</v>
      </c>
      <c r="B1002" s="46" t="s">
        <v>99</v>
      </c>
      <c r="C1002" s="21"/>
      <c r="D1002" s="21"/>
      <c r="E1002" s="21">
        <f>'[3]表二 (县区过渡表)'!C1002</f>
        <v>0</v>
      </c>
      <c r="F1002" s="35" t="e">
        <f t="shared" si="30"/>
        <v>#DIV/0!</v>
      </c>
      <c r="G1002" s="35" t="e">
        <f t="shared" si="31"/>
        <v>#DIV/0!</v>
      </c>
    </row>
    <row r="1003" ht="18.75" customHeight="1" spans="1:7">
      <c r="A1003" s="20">
        <v>2150704</v>
      </c>
      <c r="B1003" s="46" t="s">
        <v>833</v>
      </c>
      <c r="C1003" s="21"/>
      <c r="D1003" s="21"/>
      <c r="E1003" s="21">
        <f>'[3]表二 (县区过渡表)'!C1003</f>
        <v>0</v>
      </c>
      <c r="F1003" s="35" t="e">
        <f t="shared" si="30"/>
        <v>#DIV/0!</v>
      </c>
      <c r="G1003" s="35" t="e">
        <f t="shared" si="31"/>
        <v>#DIV/0!</v>
      </c>
    </row>
    <row r="1004" ht="18.75" customHeight="1" spans="1:7">
      <c r="A1004" s="20">
        <v>2150705</v>
      </c>
      <c r="B1004" s="46" t="s">
        <v>834</v>
      </c>
      <c r="C1004" s="21"/>
      <c r="D1004" s="21"/>
      <c r="E1004" s="21">
        <f>'[3]表二 (县区过渡表)'!C1004</f>
        <v>0</v>
      </c>
      <c r="F1004" s="35" t="e">
        <f t="shared" si="30"/>
        <v>#DIV/0!</v>
      </c>
      <c r="G1004" s="35" t="e">
        <f t="shared" si="31"/>
        <v>#DIV/0!</v>
      </c>
    </row>
    <row r="1005" ht="18.75" customHeight="1" spans="1:7">
      <c r="A1005" s="20">
        <v>2150799</v>
      </c>
      <c r="B1005" s="46" t="s">
        <v>835</v>
      </c>
      <c r="C1005" s="21"/>
      <c r="D1005" s="21"/>
      <c r="E1005" s="21">
        <f>'[3]表二 (县区过渡表)'!C1005</f>
        <v>0</v>
      </c>
      <c r="F1005" s="35" t="e">
        <f t="shared" si="30"/>
        <v>#DIV/0!</v>
      </c>
      <c r="G1005" s="35" t="e">
        <f t="shared" si="31"/>
        <v>#DIV/0!</v>
      </c>
    </row>
    <row r="1006" ht="18.75" customHeight="1" spans="1:7">
      <c r="A1006" s="20">
        <v>21508</v>
      </c>
      <c r="B1006" s="46" t="s">
        <v>836</v>
      </c>
      <c r="C1006" s="21">
        <f>SUM(C1007:C1013)</f>
        <v>314</v>
      </c>
      <c r="D1006" s="21">
        <f>SUM(D1007:D1013)</f>
        <v>1777</v>
      </c>
      <c r="E1006" s="21">
        <f>'[3]表二 (县区过渡表)'!C1006</f>
        <v>23106</v>
      </c>
      <c r="F1006" s="35">
        <f t="shared" si="30"/>
        <v>7358.59872611465</v>
      </c>
      <c r="G1006" s="35">
        <f t="shared" si="31"/>
        <v>1300.28137310073</v>
      </c>
    </row>
    <row r="1007" ht="18.75" customHeight="1" spans="1:7">
      <c r="A1007" s="20">
        <v>2150801</v>
      </c>
      <c r="B1007" s="46" t="s">
        <v>97</v>
      </c>
      <c r="C1007" s="21">
        <v>62</v>
      </c>
      <c r="D1007" s="21">
        <v>62</v>
      </c>
      <c r="E1007" s="21">
        <f>'[3]表二 (县区过渡表)'!C1007</f>
        <v>0</v>
      </c>
      <c r="F1007" s="35">
        <f t="shared" si="30"/>
        <v>0</v>
      </c>
      <c r="G1007" s="35">
        <f t="shared" si="31"/>
        <v>0</v>
      </c>
    </row>
    <row r="1008" ht="18.75" customHeight="1" spans="1:7">
      <c r="A1008" s="20">
        <v>2150802</v>
      </c>
      <c r="B1008" s="46" t="s">
        <v>98</v>
      </c>
      <c r="C1008" s="21"/>
      <c r="D1008" s="21">
        <v>0</v>
      </c>
      <c r="E1008" s="21">
        <f>'[3]表二 (县区过渡表)'!C1008</f>
        <v>0</v>
      </c>
      <c r="F1008" s="35" t="e">
        <f t="shared" si="30"/>
        <v>#DIV/0!</v>
      </c>
      <c r="G1008" s="35" t="e">
        <f t="shared" si="31"/>
        <v>#DIV/0!</v>
      </c>
    </row>
    <row r="1009" ht="18.75" customHeight="1" spans="1:7">
      <c r="A1009" s="20">
        <v>2150803</v>
      </c>
      <c r="B1009" s="46" t="s">
        <v>99</v>
      </c>
      <c r="C1009" s="21"/>
      <c r="D1009" s="21">
        <v>0</v>
      </c>
      <c r="E1009" s="21">
        <f>'[3]表二 (县区过渡表)'!C1009</f>
        <v>0</v>
      </c>
      <c r="F1009" s="35" t="e">
        <f t="shared" si="30"/>
        <v>#DIV/0!</v>
      </c>
      <c r="G1009" s="35" t="e">
        <f t="shared" si="31"/>
        <v>#DIV/0!</v>
      </c>
    </row>
    <row r="1010" ht="18.75" customHeight="1" spans="1:7">
      <c r="A1010" s="20">
        <v>2150804</v>
      </c>
      <c r="B1010" s="46" t="s">
        <v>837</v>
      </c>
      <c r="C1010" s="21"/>
      <c r="D1010" s="21">
        <v>0</v>
      </c>
      <c r="E1010" s="21">
        <f>'[3]表二 (县区过渡表)'!C1010</f>
        <v>0</v>
      </c>
      <c r="F1010" s="35" t="e">
        <f t="shared" si="30"/>
        <v>#DIV/0!</v>
      </c>
      <c r="G1010" s="35" t="e">
        <f t="shared" si="31"/>
        <v>#DIV/0!</v>
      </c>
    </row>
    <row r="1011" ht="18.75" customHeight="1" spans="1:7">
      <c r="A1011" s="20">
        <v>2150805</v>
      </c>
      <c r="B1011" s="46" t="s">
        <v>838</v>
      </c>
      <c r="C1011" s="21"/>
      <c r="D1011" s="21">
        <v>100</v>
      </c>
      <c r="E1011" s="21">
        <f>'[3]表二 (县区过渡表)'!C1011</f>
        <v>0</v>
      </c>
      <c r="F1011" s="35" t="e">
        <f t="shared" si="30"/>
        <v>#DIV/0!</v>
      </c>
      <c r="G1011" s="35">
        <f t="shared" si="31"/>
        <v>0</v>
      </c>
    </row>
    <row r="1012" ht="18.75" customHeight="1" spans="1:7">
      <c r="A1012" s="20">
        <v>2150806</v>
      </c>
      <c r="B1012" s="46" t="s">
        <v>839</v>
      </c>
      <c r="C1012" s="21"/>
      <c r="D1012" s="21">
        <v>0</v>
      </c>
      <c r="E1012" s="21">
        <f>'[3]表二 (县区过渡表)'!C1012</f>
        <v>0</v>
      </c>
      <c r="F1012" s="35" t="e">
        <f t="shared" si="30"/>
        <v>#DIV/0!</v>
      </c>
      <c r="G1012" s="35" t="e">
        <f t="shared" si="31"/>
        <v>#DIV/0!</v>
      </c>
    </row>
    <row r="1013" ht="18.75" customHeight="1" spans="1:7">
      <c r="A1013" s="20">
        <v>2150899</v>
      </c>
      <c r="B1013" s="46" t="s">
        <v>840</v>
      </c>
      <c r="C1013" s="21">
        <v>252</v>
      </c>
      <c r="D1013" s="21">
        <v>1615</v>
      </c>
      <c r="E1013" s="21">
        <f>'[3]表二 (县区过渡表)'!C1013</f>
        <v>23106</v>
      </c>
      <c r="F1013" s="35">
        <f t="shared" si="30"/>
        <v>9169.04761904762</v>
      </c>
      <c r="G1013" s="35">
        <f t="shared" si="31"/>
        <v>1430.71207430341</v>
      </c>
    </row>
    <row r="1014" ht="18.75" customHeight="1" spans="1:7">
      <c r="A1014" s="20">
        <v>21599</v>
      </c>
      <c r="B1014" s="46" t="s">
        <v>841</v>
      </c>
      <c r="C1014" s="21">
        <f>SUM(C1015:C1019)</f>
        <v>0</v>
      </c>
      <c r="D1014" s="21">
        <f>SUM(D1015:D1019)</f>
        <v>2698</v>
      </c>
      <c r="E1014" s="21">
        <f>'[3]表二 (县区过渡表)'!C1014</f>
        <v>0</v>
      </c>
      <c r="F1014" s="35" t="e">
        <f t="shared" si="30"/>
        <v>#DIV/0!</v>
      </c>
      <c r="G1014" s="35">
        <f t="shared" si="31"/>
        <v>0</v>
      </c>
    </row>
    <row r="1015" ht="18.75" customHeight="1" spans="1:7">
      <c r="A1015" s="20">
        <v>2159901</v>
      </c>
      <c r="B1015" s="46" t="s">
        <v>842</v>
      </c>
      <c r="C1015" s="21"/>
      <c r="D1015" s="21"/>
      <c r="E1015" s="21">
        <f>'[3]表二 (县区过渡表)'!C1015</f>
        <v>0</v>
      </c>
      <c r="F1015" s="35" t="e">
        <f t="shared" si="30"/>
        <v>#DIV/0!</v>
      </c>
      <c r="G1015" s="35" t="e">
        <f t="shared" si="31"/>
        <v>#DIV/0!</v>
      </c>
    </row>
    <row r="1016" ht="18.75" customHeight="1" spans="1:7">
      <c r="A1016" s="20">
        <v>2159904</v>
      </c>
      <c r="B1016" s="46" t="s">
        <v>843</v>
      </c>
      <c r="C1016" s="21"/>
      <c r="D1016" s="21"/>
      <c r="E1016" s="21">
        <f>'[3]表二 (县区过渡表)'!C1016</f>
        <v>0</v>
      </c>
      <c r="F1016" s="35" t="e">
        <f t="shared" si="30"/>
        <v>#DIV/0!</v>
      </c>
      <c r="G1016" s="35" t="e">
        <f t="shared" si="31"/>
        <v>#DIV/0!</v>
      </c>
    </row>
    <row r="1017" ht="18.75" customHeight="1" spans="1:7">
      <c r="A1017" s="20">
        <v>2159905</v>
      </c>
      <c r="B1017" s="46" t="s">
        <v>844</v>
      </c>
      <c r="C1017" s="21"/>
      <c r="D1017" s="21"/>
      <c r="E1017" s="21">
        <f>'[3]表二 (县区过渡表)'!C1017</f>
        <v>0</v>
      </c>
      <c r="F1017" s="35" t="e">
        <f t="shared" si="30"/>
        <v>#DIV/0!</v>
      </c>
      <c r="G1017" s="35" t="e">
        <f t="shared" si="31"/>
        <v>#DIV/0!</v>
      </c>
    </row>
    <row r="1018" ht="18.75" customHeight="1" spans="1:7">
      <c r="A1018" s="20">
        <v>2159906</v>
      </c>
      <c r="B1018" s="46" t="s">
        <v>845</v>
      </c>
      <c r="C1018" s="21"/>
      <c r="D1018" s="21"/>
      <c r="E1018" s="21">
        <f>'[3]表二 (县区过渡表)'!C1018</f>
        <v>0</v>
      </c>
      <c r="F1018" s="35" t="e">
        <f t="shared" si="30"/>
        <v>#DIV/0!</v>
      </c>
      <c r="G1018" s="35" t="e">
        <f t="shared" si="31"/>
        <v>#DIV/0!</v>
      </c>
    </row>
    <row r="1019" ht="18.75" customHeight="1" spans="1:7">
      <c r="A1019" s="20">
        <v>2159999</v>
      </c>
      <c r="B1019" s="46" t="s">
        <v>846</v>
      </c>
      <c r="C1019" s="21"/>
      <c r="D1019" s="21">
        <v>2698</v>
      </c>
      <c r="E1019" s="21">
        <f>'[3]表二 (县区过渡表)'!C1019</f>
        <v>0</v>
      </c>
      <c r="F1019" s="35" t="e">
        <f t="shared" si="30"/>
        <v>#DIV/0!</v>
      </c>
      <c r="G1019" s="35">
        <f t="shared" si="31"/>
        <v>0</v>
      </c>
    </row>
    <row r="1020" ht="18.75" customHeight="1" spans="1:7">
      <c r="A1020" s="20">
        <v>216</v>
      </c>
      <c r="B1020" s="46" t="s">
        <v>55</v>
      </c>
      <c r="C1020" s="21">
        <f>C1021+C1031+C1037</f>
        <v>240</v>
      </c>
      <c r="D1020" s="21">
        <f>D1021+D1031+D1037</f>
        <v>337</v>
      </c>
      <c r="E1020" s="21">
        <f>E1021+E1031+E1037</f>
        <v>551</v>
      </c>
      <c r="F1020" s="35">
        <f t="shared" si="30"/>
        <v>229.583333333333</v>
      </c>
      <c r="G1020" s="35">
        <f t="shared" si="31"/>
        <v>163.501483679525</v>
      </c>
    </row>
    <row r="1021" ht="18.75" customHeight="1" spans="1:7">
      <c r="A1021" s="20">
        <v>21602</v>
      </c>
      <c r="B1021" s="46" t="s">
        <v>847</v>
      </c>
      <c r="C1021" s="21">
        <f>SUM(C1022:C1030)</f>
        <v>0</v>
      </c>
      <c r="D1021" s="21">
        <f>SUM(D1022:D1030)</f>
        <v>0</v>
      </c>
      <c r="E1021" s="21">
        <f>'[3]表二 (县区过渡表)'!C1021</f>
        <v>0</v>
      </c>
      <c r="F1021" s="35" t="e">
        <f t="shared" si="30"/>
        <v>#DIV/0!</v>
      </c>
      <c r="G1021" s="35" t="e">
        <f t="shared" si="31"/>
        <v>#DIV/0!</v>
      </c>
    </row>
    <row r="1022" ht="18.75" customHeight="1" spans="1:7">
      <c r="A1022" s="20">
        <v>2160201</v>
      </c>
      <c r="B1022" s="46" t="s">
        <v>97</v>
      </c>
      <c r="C1022" s="21"/>
      <c r="D1022" s="21"/>
      <c r="E1022" s="21">
        <f>'[3]表二 (县区过渡表)'!C1022</f>
        <v>0</v>
      </c>
      <c r="F1022" s="35" t="e">
        <f t="shared" si="30"/>
        <v>#DIV/0!</v>
      </c>
      <c r="G1022" s="35" t="e">
        <f t="shared" si="31"/>
        <v>#DIV/0!</v>
      </c>
    </row>
    <row r="1023" ht="18.75" customHeight="1" spans="1:7">
      <c r="A1023" s="20">
        <v>2160202</v>
      </c>
      <c r="B1023" s="46" t="s">
        <v>98</v>
      </c>
      <c r="C1023" s="21"/>
      <c r="D1023" s="21"/>
      <c r="E1023" s="21">
        <f>'[3]表二 (县区过渡表)'!C1023</f>
        <v>0</v>
      </c>
      <c r="F1023" s="35" t="e">
        <f t="shared" si="30"/>
        <v>#DIV/0!</v>
      </c>
      <c r="G1023" s="35" t="e">
        <f t="shared" si="31"/>
        <v>#DIV/0!</v>
      </c>
    </row>
    <row r="1024" ht="18.75" customHeight="1" spans="1:7">
      <c r="A1024" s="20">
        <v>2160203</v>
      </c>
      <c r="B1024" s="46" t="s">
        <v>99</v>
      </c>
      <c r="C1024" s="21"/>
      <c r="D1024" s="21"/>
      <c r="E1024" s="21">
        <f>'[3]表二 (县区过渡表)'!C1024</f>
        <v>0</v>
      </c>
      <c r="F1024" s="35" t="e">
        <f t="shared" si="30"/>
        <v>#DIV/0!</v>
      </c>
      <c r="G1024" s="35" t="e">
        <f t="shared" si="31"/>
        <v>#DIV/0!</v>
      </c>
    </row>
    <row r="1025" ht="18.75" customHeight="1" spans="1:7">
      <c r="A1025" s="20">
        <v>2160216</v>
      </c>
      <c r="B1025" s="46" t="s">
        <v>848</v>
      </c>
      <c r="C1025" s="21"/>
      <c r="D1025" s="21"/>
      <c r="E1025" s="21">
        <f>'[3]表二 (县区过渡表)'!C1025</f>
        <v>0</v>
      </c>
      <c r="F1025" s="35" t="e">
        <f t="shared" si="30"/>
        <v>#DIV/0!</v>
      </c>
      <c r="G1025" s="35" t="e">
        <f t="shared" si="31"/>
        <v>#DIV/0!</v>
      </c>
    </row>
    <row r="1026" ht="18.75" customHeight="1" spans="1:7">
      <c r="A1026" s="20">
        <v>2160217</v>
      </c>
      <c r="B1026" s="46" t="s">
        <v>849</v>
      </c>
      <c r="C1026" s="21"/>
      <c r="D1026" s="21"/>
      <c r="E1026" s="21">
        <f>'[3]表二 (县区过渡表)'!C1026</f>
        <v>0</v>
      </c>
      <c r="F1026" s="35" t="e">
        <f t="shared" si="30"/>
        <v>#DIV/0!</v>
      </c>
      <c r="G1026" s="35" t="e">
        <f t="shared" si="31"/>
        <v>#DIV/0!</v>
      </c>
    </row>
    <row r="1027" ht="18.75" customHeight="1" spans="1:7">
      <c r="A1027" s="20">
        <v>2160218</v>
      </c>
      <c r="B1027" s="46" t="s">
        <v>850</v>
      </c>
      <c r="C1027" s="21"/>
      <c r="D1027" s="21"/>
      <c r="E1027" s="21">
        <f>'[3]表二 (县区过渡表)'!C1027</f>
        <v>0</v>
      </c>
      <c r="F1027" s="35" t="e">
        <f t="shared" si="30"/>
        <v>#DIV/0!</v>
      </c>
      <c r="G1027" s="35" t="e">
        <f t="shared" si="31"/>
        <v>#DIV/0!</v>
      </c>
    </row>
    <row r="1028" ht="18.75" customHeight="1" spans="1:7">
      <c r="A1028" s="20">
        <v>2160219</v>
      </c>
      <c r="B1028" s="46" t="s">
        <v>851</v>
      </c>
      <c r="C1028" s="21"/>
      <c r="D1028" s="21"/>
      <c r="E1028" s="21">
        <f>'[3]表二 (县区过渡表)'!C1028</f>
        <v>0</v>
      </c>
      <c r="F1028" s="35" t="e">
        <f t="shared" si="30"/>
        <v>#DIV/0!</v>
      </c>
      <c r="G1028" s="35" t="e">
        <f t="shared" si="31"/>
        <v>#DIV/0!</v>
      </c>
    </row>
    <row r="1029" ht="18.75" customHeight="1" spans="1:7">
      <c r="A1029" s="20">
        <v>2160250</v>
      </c>
      <c r="B1029" s="46" t="s">
        <v>106</v>
      </c>
      <c r="C1029" s="21"/>
      <c r="D1029" s="21"/>
      <c r="E1029" s="21">
        <f>'[3]表二 (县区过渡表)'!C1029</f>
        <v>0</v>
      </c>
      <c r="F1029" s="35" t="e">
        <f t="shared" si="30"/>
        <v>#DIV/0!</v>
      </c>
      <c r="G1029" s="35" t="e">
        <f t="shared" si="31"/>
        <v>#DIV/0!</v>
      </c>
    </row>
    <row r="1030" ht="18.75" customHeight="1" spans="1:7">
      <c r="A1030" s="20">
        <v>2160299</v>
      </c>
      <c r="B1030" s="46" t="s">
        <v>852</v>
      </c>
      <c r="C1030" s="21"/>
      <c r="D1030" s="21"/>
      <c r="E1030" s="21">
        <f>'[3]表二 (县区过渡表)'!C1030</f>
        <v>0</v>
      </c>
      <c r="F1030" s="35" t="e">
        <f t="shared" ref="F1030:F1093" si="32">E1030/C1030*100</f>
        <v>#DIV/0!</v>
      </c>
      <c r="G1030" s="35" t="e">
        <f t="shared" ref="G1030:G1093" si="33">E1030/D1030*100</f>
        <v>#DIV/0!</v>
      </c>
    </row>
    <row r="1031" ht="18.75" customHeight="1" spans="1:7">
      <c r="A1031" s="20">
        <v>21606</v>
      </c>
      <c r="B1031" s="46" t="s">
        <v>853</v>
      </c>
      <c r="C1031" s="21">
        <f>SUM(C1032:C1036)</f>
        <v>240</v>
      </c>
      <c r="D1031" s="21">
        <f>SUM(D1032:D1036)</f>
        <v>331</v>
      </c>
      <c r="E1031" s="21">
        <f>'[3]表二 (县区过渡表)'!C1031</f>
        <v>551</v>
      </c>
      <c r="F1031" s="35">
        <f t="shared" si="32"/>
        <v>229.583333333333</v>
      </c>
      <c r="G1031" s="35">
        <f t="shared" si="33"/>
        <v>166.465256797583</v>
      </c>
    </row>
    <row r="1032" ht="18.75" customHeight="1" spans="1:7">
      <c r="A1032" s="20">
        <v>2160601</v>
      </c>
      <c r="B1032" s="46" t="s">
        <v>97</v>
      </c>
      <c r="C1032" s="21"/>
      <c r="D1032" s="21"/>
      <c r="E1032" s="21">
        <f>'[3]表二 (县区过渡表)'!C1032</f>
        <v>0</v>
      </c>
      <c r="F1032" s="35" t="e">
        <f t="shared" si="32"/>
        <v>#DIV/0!</v>
      </c>
      <c r="G1032" s="35" t="e">
        <f t="shared" si="33"/>
        <v>#DIV/0!</v>
      </c>
    </row>
    <row r="1033" ht="18.75" customHeight="1" spans="1:7">
      <c r="A1033" s="20">
        <v>2160602</v>
      </c>
      <c r="B1033" s="46" t="s">
        <v>98</v>
      </c>
      <c r="C1033" s="21"/>
      <c r="D1033" s="21"/>
      <c r="E1033" s="21">
        <f>'[3]表二 (县区过渡表)'!C1033</f>
        <v>0</v>
      </c>
      <c r="F1033" s="35" t="e">
        <f t="shared" si="32"/>
        <v>#DIV/0!</v>
      </c>
      <c r="G1033" s="35" t="e">
        <f t="shared" si="33"/>
        <v>#DIV/0!</v>
      </c>
    </row>
    <row r="1034" ht="18.75" customHeight="1" spans="1:7">
      <c r="A1034" s="20">
        <v>2160603</v>
      </c>
      <c r="B1034" s="46" t="s">
        <v>99</v>
      </c>
      <c r="C1034" s="21"/>
      <c r="D1034" s="21"/>
      <c r="E1034" s="21">
        <f>'[3]表二 (县区过渡表)'!C1034</f>
        <v>0</v>
      </c>
      <c r="F1034" s="35" t="e">
        <f t="shared" si="32"/>
        <v>#DIV/0!</v>
      </c>
      <c r="G1034" s="35" t="e">
        <f t="shared" si="33"/>
        <v>#DIV/0!</v>
      </c>
    </row>
    <row r="1035" ht="18.75" customHeight="1" spans="1:7">
      <c r="A1035" s="20">
        <v>2160607</v>
      </c>
      <c r="B1035" s="46" t="s">
        <v>854</v>
      </c>
      <c r="C1035" s="21"/>
      <c r="D1035" s="21"/>
      <c r="E1035" s="21">
        <f>'[3]表二 (县区过渡表)'!C1035</f>
        <v>0</v>
      </c>
      <c r="F1035" s="35" t="e">
        <f t="shared" si="32"/>
        <v>#DIV/0!</v>
      </c>
      <c r="G1035" s="35" t="e">
        <f t="shared" si="33"/>
        <v>#DIV/0!</v>
      </c>
    </row>
    <row r="1036" ht="18.75" customHeight="1" spans="1:7">
      <c r="A1036" s="20">
        <v>2160699</v>
      </c>
      <c r="B1036" s="46" t="s">
        <v>855</v>
      </c>
      <c r="C1036" s="21">
        <v>240</v>
      </c>
      <c r="D1036" s="21">
        <v>331</v>
      </c>
      <c r="E1036" s="21">
        <f>'[3]表二 (县区过渡表)'!C1036</f>
        <v>551</v>
      </c>
      <c r="F1036" s="35">
        <f t="shared" si="32"/>
        <v>229.583333333333</v>
      </c>
      <c r="G1036" s="35">
        <f t="shared" si="33"/>
        <v>166.465256797583</v>
      </c>
    </row>
    <row r="1037" ht="18.75" customHeight="1" spans="1:7">
      <c r="A1037" s="20">
        <v>21699</v>
      </c>
      <c r="B1037" s="46" t="s">
        <v>856</v>
      </c>
      <c r="C1037" s="21">
        <f>C1038+C1039</f>
        <v>0</v>
      </c>
      <c r="D1037" s="21">
        <f>D1038+D1039</f>
        <v>6</v>
      </c>
      <c r="E1037" s="21">
        <f>'[3]表二 (县区过渡表)'!C1037</f>
        <v>0</v>
      </c>
      <c r="F1037" s="35" t="e">
        <f t="shared" si="32"/>
        <v>#DIV/0!</v>
      </c>
      <c r="G1037" s="35">
        <f t="shared" si="33"/>
        <v>0</v>
      </c>
    </row>
    <row r="1038" ht="18.75" customHeight="1" spans="1:7">
      <c r="A1038" s="20">
        <v>2169901</v>
      </c>
      <c r="B1038" s="46" t="s">
        <v>857</v>
      </c>
      <c r="C1038" s="21"/>
      <c r="D1038" s="21"/>
      <c r="E1038" s="21">
        <f>'[3]表二 (县区过渡表)'!C1038</f>
        <v>0</v>
      </c>
      <c r="F1038" s="35" t="e">
        <f t="shared" si="32"/>
        <v>#DIV/0!</v>
      </c>
      <c r="G1038" s="35" t="e">
        <f t="shared" si="33"/>
        <v>#DIV/0!</v>
      </c>
    </row>
    <row r="1039" ht="18.75" customHeight="1" spans="1:7">
      <c r="A1039" s="20">
        <v>2169999</v>
      </c>
      <c r="B1039" s="46" t="s">
        <v>858</v>
      </c>
      <c r="C1039" s="21"/>
      <c r="D1039" s="21">
        <v>6</v>
      </c>
      <c r="E1039" s="21">
        <f>'[3]表二 (县区过渡表)'!C1039</f>
        <v>0</v>
      </c>
      <c r="F1039" s="35" t="e">
        <f t="shared" si="32"/>
        <v>#DIV/0!</v>
      </c>
      <c r="G1039" s="35">
        <f t="shared" si="33"/>
        <v>0</v>
      </c>
    </row>
    <row r="1040" ht="18.75" customHeight="1" spans="1:7">
      <c r="A1040" s="20">
        <v>217</v>
      </c>
      <c r="B1040" s="46" t="s">
        <v>56</v>
      </c>
      <c r="C1040" s="21">
        <f>C1041+C1048+C1058+C1064+C1067</f>
        <v>2000</v>
      </c>
      <c r="D1040" s="21">
        <f>D1041+D1048+D1058+D1064+D1067</f>
        <v>140</v>
      </c>
      <c r="E1040" s="21">
        <f>E1041+E1048+E1058+E1064+E1067</f>
        <v>200</v>
      </c>
      <c r="F1040" s="35">
        <f t="shared" si="32"/>
        <v>10</v>
      </c>
      <c r="G1040" s="35">
        <f t="shared" si="33"/>
        <v>142.857142857143</v>
      </c>
    </row>
    <row r="1041" ht="18.75" customHeight="1" spans="1:7">
      <c r="A1041" s="20">
        <v>21701</v>
      </c>
      <c r="B1041" s="46" t="s">
        <v>859</v>
      </c>
      <c r="C1041" s="21">
        <f>SUM(C1042:C1047)</f>
        <v>0</v>
      </c>
      <c r="D1041" s="21">
        <f>SUM(D1042:D1047)</f>
        <v>40</v>
      </c>
      <c r="E1041" s="21">
        <f>'[3]表二 (县区过渡表)'!C1041</f>
        <v>0</v>
      </c>
      <c r="F1041" s="35" t="e">
        <f t="shared" si="32"/>
        <v>#DIV/0!</v>
      </c>
      <c r="G1041" s="35">
        <f t="shared" si="33"/>
        <v>0</v>
      </c>
    </row>
    <row r="1042" ht="18.75" customHeight="1" spans="1:7">
      <c r="A1042" s="20">
        <v>2170101</v>
      </c>
      <c r="B1042" s="46" t="s">
        <v>97</v>
      </c>
      <c r="C1042" s="21"/>
      <c r="D1042" s="21"/>
      <c r="E1042" s="21">
        <f>'[3]表二 (县区过渡表)'!C1042</f>
        <v>0</v>
      </c>
      <c r="F1042" s="35" t="e">
        <f t="shared" si="32"/>
        <v>#DIV/0!</v>
      </c>
      <c r="G1042" s="35" t="e">
        <f t="shared" si="33"/>
        <v>#DIV/0!</v>
      </c>
    </row>
    <row r="1043" ht="18.75" customHeight="1" spans="1:7">
      <c r="A1043" s="20">
        <v>2170102</v>
      </c>
      <c r="B1043" s="46" t="s">
        <v>98</v>
      </c>
      <c r="C1043" s="21"/>
      <c r="D1043" s="21"/>
      <c r="E1043" s="21">
        <f>'[3]表二 (县区过渡表)'!C1043</f>
        <v>0</v>
      </c>
      <c r="F1043" s="35" t="e">
        <f t="shared" si="32"/>
        <v>#DIV/0!</v>
      </c>
      <c r="G1043" s="35" t="e">
        <f t="shared" si="33"/>
        <v>#DIV/0!</v>
      </c>
    </row>
    <row r="1044" ht="18.75" customHeight="1" spans="1:7">
      <c r="A1044" s="20">
        <v>2170103</v>
      </c>
      <c r="B1044" s="46" t="s">
        <v>99</v>
      </c>
      <c r="C1044" s="21"/>
      <c r="D1044" s="21"/>
      <c r="E1044" s="21">
        <f>'[3]表二 (县区过渡表)'!C1044</f>
        <v>0</v>
      </c>
      <c r="F1044" s="35" t="e">
        <f t="shared" si="32"/>
        <v>#DIV/0!</v>
      </c>
      <c r="G1044" s="35" t="e">
        <f t="shared" si="33"/>
        <v>#DIV/0!</v>
      </c>
    </row>
    <row r="1045" ht="18.75" customHeight="1" spans="1:7">
      <c r="A1045" s="20">
        <v>2170104</v>
      </c>
      <c r="B1045" s="46" t="s">
        <v>860</v>
      </c>
      <c r="C1045" s="21"/>
      <c r="D1045" s="21"/>
      <c r="E1045" s="21">
        <f>'[3]表二 (县区过渡表)'!C1045</f>
        <v>0</v>
      </c>
      <c r="F1045" s="35" t="e">
        <f t="shared" si="32"/>
        <v>#DIV/0!</v>
      </c>
      <c r="G1045" s="35" t="e">
        <f t="shared" si="33"/>
        <v>#DIV/0!</v>
      </c>
    </row>
    <row r="1046" ht="18.75" customHeight="1" spans="1:7">
      <c r="A1046" s="20">
        <v>2170150</v>
      </c>
      <c r="B1046" s="46" t="s">
        <v>106</v>
      </c>
      <c r="C1046" s="21"/>
      <c r="D1046" s="21"/>
      <c r="E1046" s="21">
        <f>'[3]表二 (县区过渡表)'!C1046</f>
        <v>0</v>
      </c>
      <c r="F1046" s="35" t="e">
        <f t="shared" si="32"/>
        <v>#DIV/0!</v>
      </c>
      <c r="G1046" s="35" t="e">
        <f t="shared" si="33"/>
        <v>#DIV/0!</v>
      </c>
    </row>
    <row r="1047" ht="18.75" customHeight="1" spans="1:7">
      <c r="A1047" s="20">
        <v>2170199</v>
      </c>
      <c r="B1047" s="46" t="s">
        <v>861</v>
      </c>
      <c r="C1047" s="21"/>
      <c r="D1047" s="21">
        <v>40</v>
      </c>
      <c r="E1047" s="21">
        <f>'[3]表二 (县区过渡表)'!C1047</f>
        <v>0</v>
      </c>
      <c r="F1047" s="35" t="e">
        <f t="shared" si="32"/>
        <v>#DIV/0!</v>
      </c>
      <c r="G1047" s="35">
        <f t="shared" si="33"/>
        <v>0</v>
      </c>
    </row>
    <row r="1048" ht="18.75" customHeight="1" spans="1:7">
      <c r="A1048" s="20">
        <v>21702</v>
      </c>
      <c r="B1048" s="46" t="s">
        <v>862</v>
      </c>
      <c r="C1048" s="21">
        <f>SUM(C1049:C1057)</f>
        <v>0</v>
      </c>
      <c r="D1048" s="21">
        <f>SUM(D1049:D1057)</f>
        <v>0</v>
      </c>
      <c r="E1048" s="21">
        <f>'[3]表二 (县区过渡表)'!C1048</f>
        <v>0</v>
      </c>
      <c r="F1048" s="35" t="e">
        <f t="shared" si="32"/>
        <v>#DIV/0!</v>
      </c>
      <c r="G1048" s="35" t="e">
        <f t="shared" si="33"/>
        <v>#DIV/0!</v>
      </c>
    </row>
    <row r="1049" ht="18.75" customHeight="1" spans="1:7">
      <c r="A1049" s="20">
        <v>2170201</v>
      </c>
      <c r="B1049" s="46" t="s">
        <v>863</v>
      </c>
      <c r="C1049" s="21"/>
      <c r="D1049" s="21"/>
      <c r="E1049" s="21">
        <f>'[3]表二 (县区过渡表)'!C1049</f>
        <v>0</v>
      </c>
      <c r="F1049" s="35" t="e">
        <f t="shared" si="32"/>
        <v>#DIV/0!</v>
      </c>
      <c r="G1049" s="35" t="e">
        <f t="shared" si="33"/>
        <v>#DIV/0!</v>
      </c>
    </row>
    <row r="1050" ht="18.75" customHeight="1" spans="1:7">
      <c r="A1050" s="20">
        <v>2170202</v>
      </c>
      <c r="B1050" s="46" t="s">
        <v>864</v>
      </c>
      <c r="C1050" s="21"/>
      <c r="D1050" s="21"/>
      <c r="E1050" s="21">
        <f>'[3]表二 (县区过渡表)'!C1050</f>
        <v>0</v>
      </c>
      <c r="F1050" s="35" t="e">
        <f t="shared" si="32"/>
        <v>#DIV/0!</v>
      </c>
      <c r="G1050" s="35" t="e">
        <f t="shared" si="33"/>
        <v>#DIV/0!</v>
      </c>
    </row>
    <row r="1051" ht="18.75" customHeight="1" spans="1:7">
      <c r="A1051" s="20">
        <v>2170203</v>
      </c>
      <c r="B1051" s="46" t="s">
        <v>865</v>
      </c>
      <c r="C1051" s="21"/>
      <c r="D1051" s="21"/>
      <c r="E1051" s="21">
        <f>'[3]表二 (县区过渡表)'!C1051</f>
        <v>0</v>
      </c>
      <c r="F1051" s="35" t="e">
        <f t="shared" si="32"/>
        <v>#DIV/0!</v>
      </c>
      <c r="G1051" s="35" t="e">
        <f t="shared" si="33"/>
        <v>#DIV/0!</v>
      </c>
    </row>
    <row r="1052" ht="18.75" customHeight="1" spans="1:7">
      <c r="A1052" s="20">
        <v>2170204</v>
      </c>
      <c r="B1052" s="46" t="s">
        <v>866</v>
      </c>
      <c r="C1052" s="21"/>
      <c r="D1052" s="21"/>
      <c r="E1052" s="21">
        <f>'[3]表二 (县区过渡表)'!C1052</f>
        <v>0</v>
      </c>
      <c r="F1052" s="35" t="e">
        <f t="shared" si="32"/>
        <v>#DIV/0!</v>
      </c>
      <c r="G1052" s="35" t="e">
        <f t="shared" si="33"/>
        <v>#DIV/0!</v>
      </c>
    </row>
    <row r="1053" ht="18.75" customHeight="1" spans="1:7">
      <c r="A1053" s="20">
        <v>2170205</v>
      </c>
      <c r="B1053" s="46" t="s">
        <v>867</v>
      </c>
      <c r="C1053" s="21"/>
      <c r="D1053" s="21"/>
      <c r="E1053" s="21">
        <f>'[3]表二 (县区过渡表)'!C1053</f>
        <v>0</v>
      </c>
      <c r="F1053" s="35" t="e">
        <f t="shared" si="32"/>
        <v>#DIV/0!</v>
      </c>
      <c r="G1053" s="35" t="e">
        <f t="shared" si="33"/>
        <v>#DIV/0!</v>
      </c>
    </row>
    <row r="1054" ht="18.75" customHeight="1" spans="1:7">
      <c r="A1054" s="20">
        <v>2170206</v>
      </c>
      <c r="B1054" s="46" t="s">
        <v>868</v>
      </c>
      <c r="C1054" s="21"/>
      <c r="D1054" s="21"/>
      <c r="E1054" s="21">
        <f>'[3]表二 (县区过渡表)'!C1054</f>
        <v>0</v>
      </c>
      <c r="F1054" s="35" t="e">
        <f t="shared" si="32"/>
        <v>#DIV/0!</v>
      </c>
      <c r="G1054" s="35" t="e">
        <f t="shared" si="33"/>
        <v>#DIV/0!</v>
      </c>
    </row>
    <row r="1055" ht="18.75" customHeight="1" spans="1:7">
      <c r="A1055" s="20">
        <v>2170207</v>
      </c>
      <c r="B1055" s="46" t="s">
        <v>869</v>
      </c>
      <c r="C1055" s="21"/>
      <c r="D1055" s="21"/>
      <c r="E1055" s="21">
        <f>'[3]表二 (县区过渡表)'!C1055</f>
        <v>0</v>
      </c>
      <c r="F1055" s="35" t="e">
        <f t="shared" si="32"/>
        <v>#DIV/0!</v>
      </c>
      <c r="G1055" s="35" t="e">
        <f t="shared" si="33"/>
        <v>#DIV/0!</v>
      </c>
    </row>
    <row r="1056" ht="18.75" customHeight="1" spans="1:7">
      <c r="A1056" s="20">
        <v>2170208</v>
      </c>
      <c r="B1056" s="46" t="s">
        <v>870</v>
      </c>
      <c r="C1056" s="21"/>
      <c r="D1056" s="21"/>
      <c r="E1056" s="21">
        <f>'[3]表二 (县区过渡表)'!C1056</f>
        <v>0</v>
      </c>
      <c r="F1056" s="35" t="e">
        <f t="shared" si="32"/>
        <v>#DIV/0!</v>
      </c>
      <c r="G1056" s="35" t="e">
        <f t="shared" si="33"/>
        <v>#DIV/0!</v>
      </c>
    </row>
    <row r="1057" ht="18.75" customHeight="1" spans="1:7">
      <c r="A1057" s="20">
        <v>2170299</v>
      </c>
      <c r="B1057" s="46" t="s">
        <v>871</v>
      </c>
      <c r="C1057" s="21"/>
      <c r="D1057" s="21"/>
      <c r="E1057" s="21">
        <f>'[3]表二 (县区过渡表)'!C1057</f>
        <v>0</v>
      </c>
      <c r="F1057" s="35" t="e">
        <f t="shared" si="32"/>
        <v>#DIV/0!</v>
      </c>
      <c r="G1057" s="35" t="e">
        <f t="shared" si="33"/>
        <v>#DIV/0!</v>
      </c>
    </row>
    <row r="1058" ht="18.75" customHeight="1" spans="1:7">
      <c r="A1058" s="20">
        <v>21703</v>
      </c>
      <c r="B1058" s="46" t="s">
        <v>872</v>
      </c>
      <c r="C1058" s="21">
        <f>SUM(C1059:C1063)</f>
        <v>0</v>
      </c>
      <c r="D1058" s="21">
        <f>SUM(D1059:D1063)</f>
        <v>0</v>
      </c>
      <c r="E1058" s="21">
        <f>'[3]表二 (县区过渡表)'!C1058</f>
        <v>0</v>
      </c>
      <c r="F1058" s="35" t="e">
        <f t="shared" si="32"/>
        <v>#DIV/0!</v>
      </c>
      <c r="G1058" s="35" t="e">
        <f t="shared" si="33"/>
        <v>#DIV/0!</v>
      </c>
    </row>
    <row r="1059" ht="18.75" customHeight="1" spans="1:7">
      <c r="A1059" s="20">
        <v>2170301</v>
      </c>
      <c r="B1059" s="46" t="s">
        <v>873</v>
      </c>
      <c r="C1059" s="21"/>
      <c r="D1059" s="21"/>
      <c r="E1059" s="21">
        <f>'[3]表二 (县区过渡表)'!C1059</f>
        <v>0</v>
      </c>
      <c r="F1059" s="35" t="e">
        <f t="shared" si="32"/>
        <v>#DIV/0!</v>
      </c>
      <c r="G1059" s="35" t="e">
        <f t="shared" si="33"/>
        <v>#DIV/0!</v>
      </c>
    </row>
    <row r="1060" ht="18.75" customHeight="1" spans="1:7">
      <c r="A1060" s="20">
        <v>2170302</v>
      </c>
      <c r="B1060" s="17" t="s">
        <v>874</v>
      </c>
      <c r="C1060" s="21"/>
      <c r="D1060" s="21"/>
      <c r="E1060" s="21">
        <f>'[3]表二 (县区过渡表)'!C1060</f>
        <v>0</v>
      </c>
      <c r="F1060" s="35" t="e">
        <f t="shared" si="32"/>
        <v>#DIV/0!</v>
      </c>
      <c r="G1060" s="35" t="e">
        <f t="shared" si="33"/>
        <v>#DIV/0!</v>
      </c>
    </row>
    <row r="1061" ht="18.75" customHeight="1" spans="1:7">
      <c r="A1061" s="20">
        <v>2170303</v>
      </c>
      <c r="B1061" s="46" t="s">
        <v>875</v>
      </c>
      <c r="C1061" s="21"/>
      <c r="D1061" s="21"/>
      <c r="E1061" s="21">
        <f>'[3]表二 (县区过渡表)'!C1061</f>
        <v>0</v>
      </c>
      <c r="F1061" s="35" t="e">
        <f t="shared" si="32"/>
        <v>#DIV/0!</v>
      </c>
      <c r="G1061" s="35" t="e">
        <f t="shared" si="33"/>
        <v>#DIV/0!</v>
      </c>
    </row>
    <row r="1062" ht="18.75" customHeight="1" spans="1:7">
      <c r="A1062" s="20">
        <v>2170304</v>
      </c>
      <c r="B1062" s="46" t="s">
        <v>876</v>
      </c>
      <c r="C1062" s="21"/>
      <c r="D1062" s="21"/>
      <c r="E1062" s="21">
        <f>'[3]表二 (县区过渡表)'!C1062</f>
        <v>0</v>
      </c>
      <c r="F1062" s="35" t="e">
        <f t="shared" si="32"/>
        <v>#DIV/0!</v>
      </c>
      <c r="G1062" s="35" t="e">
        <f t="shared" si="33"/>
        <v>#DIV/0!</v>
      </c>
    </row>
    <row r="1063" ht="18.75" customHeight="1" spans="1:7">
      <c r="A1063" s="20">
        <v>2170399</v>
      </c>
      <c r="B1063" s="46" t="s">
        <v>877</v>
      </c>
      <c r="C1063" s="21"/>
      <c r="D1063" s="21"/>
      <c r="E1063" s="21">
        <f>'[3]表二 (县区过渡表)'!C1063</f>
        <v>0</v>
      </c>
      <c r="F1063" s="35" t="e">
        <f t="shared" si="32"/>
        <v>#DIV/0!</v>
      </c>
      <c r="G1063" s="35" t="e">
        <f t="shared" si="33"/>
        <v>#DIV/0!</v>
      </c>
    </row>
    <row r="1064" ht="18.75" customHeight="1" spans="1:7">
      <c r="A1064" s="20">
        <v>21704</v>
      </c>
      <c r="B1064" s="46" t="s">
        <v>878</v>
      </c>
      <c r="C1064" s="21">
        <f>C1065+C1066</f>
        <v>0</v>
      </c>
      <c r="D1064" s="21">
        <f>D1065+D1066</f>
        <v>0</v>
      </c>
      <c r="E1064" s="21">
        <f>'[3]表二 (县区过渡表)'!C1064</f>
        <v>0</v>
      </c>
      <c r="F1064" s="35" t="e">
        <f t="shared" si="32"/>
        <v>#DIV/0!</v>
      </c>
      <c r="G1064" s="35" t="e">
        <f t="shared" si="33"/>
        <v>#DIV/0!</v>
      </c>
    </row>
    <row r="1065" ht="18.75" customHeight="1" spans="1:7">
      <c r="A1065" s="20">
        <v>2170401</v>
      </c>
      <c r="B1065" s="46" t="s">
        <v>879</v>
      </c>
      <c r="C1065" s="21"/>
      <c r="D1065" s="21"/>
      <c r="E1065" s="21">
        <f>'[3]表二 (县区过渡表)'!C1065</f>
        <v>0</v>
      </c>
      <c r="F1065" s="35" t="e">
        <f t="shared" si="32"/>
        <v>#DIV/0!</v>
      </c>
      <c r="G1065" s="35" t="e">
        <f t="shared" si="33"/>
        <v>#DIV/0!</v>
      </c>
    </row>
    <row r="1066" ht="18.75" customHeight="1" spans="1:7">
      <c r="A1066" s="20">
        <v>2170499</v>
      </c>
      <c r="B1066" s="46" t="s">
        <v>880</v>
      </c>
      <c r="C1066" s="21"/>
      <c r="D1066" s="21"/>
      <c r="E1066" s="21">
        <f>'[3]表二 (县区过渡表)'!C1066</f>
        <v>0</v>
      </c>
      <c r="F1066" s="35" t="e">
        <f t="shared" si="32"/>
        <v>#DIV/0!</v>
      </c>
      <c r="G1066" s="35" t="e">
        <f t="shared" si="33"/>
        <v>#DIV/0!</v>
      </c>
    </row>
    <row r="1067" ht="18.75" customHeight="1" spans="1:7">
      <c r="A1067" s="20">
        <v>21799</v>
      </c>
      <c r="B1067" s="46" t="s">
        <v>881</v>
      </c>
      <c r="C1067" s="21">
        <f>C1068+C1069</f>
        <v>2000</v>
      </c>
      <c r="D1067" s="21">
        <f>D1068+D1069</f>
        <v>100</v>
      </c>
      <c r="E1067" s="21">
        <f>'[3]表二 (县区过渡表)'!C1067</f>
        <v>200</v>
      </c>
      <c r="F1067" s="35">
        <f t="shared" si="32"/>
        <v>10</v>
      </c>
      <c r="G1067" s="35">
        <f t="shared" si="33"/>
        <v>200</v>
      </c>
    </row>
    <row r="1068" ht="18.75" customHeight="1" spans="1:7">
      <c r="A1068" s="20">
        <v>2179902</v>
      </c>
      <c r="B1068" s="46" t="s">
        <v>882</v>
      </c>
      <c r="C1068" s="21"/>
      <c r="D1068" s="21"/>
      <c r="E1068" s="21">
        <f>'[3]表二 (县区过渡表)'!C1068</f>
        <v>0</v>
      </c>
      <c r="F1068" s="35" t="e">
        <f t="shared" si="32"/>
        <v>#DIV/0!</v>
      </c>
      <c r="G1068" s="35" t="e">
        <f t="shared" si="33"/>
        <v>#DIV/0!</v>
      </c>
    </row>
    <row r="1069" ht="18.75" customHeight="1" spans="1:7">
      <c r="A1069" s="20">
        <v>2179999</v>
      </c>
      <c r="B1069" s="46" t="s">
        <v>883</v>
      </c>
      <c r="C1069" s="21">
        <v>2000</v>
      </c>
      <c r="D1069" s="21">
        <v>100</v>
      </c>
      <c r="E1069" s="21">
        <f>'[3]表二 (县区过渡表)'!C1069</f>
        <v>200</v>
      </c>
      <c r="F1069" s="35">
        <f t="shared" si="32"/>
        <v>10</v>
      </c>
      <c r="G1069" s="35">
        <f t="shared" si="33"/>
        <v>200</v>
      </c>
    </row>
    <row r="1070" ht="18.75" customHeight="1" spans="1:7">
      <c r="A1070" s="20">
        <v>219</v>
      </c>
      <c r="B1070" s="46" t="s">
        <v>57</v>
      </c>
      <c r="C1070" s="21">
        <f>SUM(C1071:C1079)</f>
        <v>0</v>
      </c>
      <c r="D1070" s="21">
        <f>SUM(D1071:D1079)</f>
        <v>0</v>
      </c>
      <c r="E1070" s="21">
        <f>SUM(E1071:E1079)</f>
        <v>0</v>
      </c>
      <c r="F1070" s="35" t="e">
        <f t="shared" si="32"/>
        <v>#DIV/0!</v>
      </c>
      <c r="G1070" s="35" t="e">
        <f t="shared" si="33"/>
        <v>#DIV/0!</v>
      </c>
    </row>
    <row r="1071" ht="18.75" customHeight="1" spans="1:7">
      <c r="A1071" s="20">
        <v>21901</v>
      </c>
      <c r="B1071" s="46" t="s">
        <v>884</v>
      </c>
      <c r="C1071" s="21"/>
      <c r="D1071" s="21"/>
      <c r="E1071" s="21">
        <f>'[3]表二 (县区过渡表)'!C1071</f>
        <v>0</v>
      </c>
      <c r="F1071" s="35" t="e">
        <f t="shared" si="32"/>
        <v>#DIV/0!</v>
      </c>
      <c r="G1071" s="35" t="e">
        <f t="shared" si="33"/>
        <v>#DIV/0!</v>
      </c>
    </row>
    <row r="1072" ht="18.75" customHeight="1" spans="1:7">
      <c r="A1072" s="20">
        <v>21902</v>
      </c>
      <c r="B1072" s="46" t="s">
        <v>885</v>
      </c>
      <c r="C1072" s="21"/>
      <c r="D1072" s="21"/>
      <c r="E1072" s="21">
        <f>'[3]表二 (县区过渡表)'!C1072</f>
        <v>0</v>
      </c>
      <c r="F1072" s="35" t="e">
        <f t="shared" si="32"/>
        <v>#DIV/0!</v>
      </c>
      <c r="G1072" s="35" t="e">
        <f t="shared" si="33"/>
        <v>#DIV/0!</v>
      </c>
    </row>
    <row r="1073" ht="18.75" customHeight="1" spans="1:7">
      <c r="A1073" s="20">
        <v>21903</v>
      </c>
      <c r="B1073" s="46" t="s">
        <v>886</v>
      </c>
      <c r="C1073" s="21"/>
      <c r="D1073" s="21"/>
      <c r="E1073" s="21">
        <f>'[3]表二 (县区过渡表)'!C1073</f>
        <v>0</v>
      </c>
      <c r="F1073" s="35" t="e">
        <f t="shared" si="32"/>
        <v>#DIV/0!</v>
      </c>
      <c r="G1073" s="35" t="e">
        <f t="shared" si="33"/>
        <v>#DIV/0!</v>
      </c>
    </row>
    <row r="1074" ht="18.75" customHeight="1" spans="1:7">
      <c r="A1074" s="20">
        <v>21904</v>
      </c>
      <c r="B1074" s="46" t="s">
        <v>887</v>
      </c>
      <c r="C1074" s="21"/>
      <c r="D1074" s="21"/>
      <c r="E1074" s="21">
        <f>'[3]表二 (县区过渡表)'!C1074</f>
        <v>0</v>
      </c>
      <c r="F1074" s="35" t="e">
        <f t="shared" si="32"/>
        <v>#DIV/0!</v>
      </c>
      <c r="G1074" s="35" t="e">
        <f t="shared" si="33"/>
        <v>#DIV/0!</v>
      </c>
    </row>
    <row r="1075" ht="18.75" customHeight="1" spans="1:7">
      <c r="A1075" s="20">
        <v>21905</v>
      </c>
      <c r="B1075" s="46" t="s">
        <v>888</v>
      </c>
      <c r="C1075" s="21"/>
      <c r="D1075" s="21"/>
      <c r="E1075" s="21">
        <f>'[3]表二 (县区过渡表)'!C1075</f>
        <v>0</v>
      </c>
      <c r="F1075" s="35" t="e">
        <f t="shared" si="32"/>
        <v>#DIV/0!</v>
      </c>
      <c r="G1075" s="35" t="e">
        <f t="shared" si="33"/>
        <v>#DIV/0!</v>
      </c>
    </row>
    <row r="1076" ht="18.75" customHeight="1" spans="1:7">
      <c r="A1076" s="20">
        <v>21906</v>
      </c>
      <c r="B1076" s="46" t="s">
        <v>669</v>
      </c>
      <c r="C1076" s="21"/>
      <c r="D1076" s="21"/>
      <c r="E1076" s="21">
        <f>'[3]表二 (县区过渡表)'!C1076</f>
        <v>0</v>
      </c>
      <c r="F1076" s="35" t="e">
        <f t="shared" si="32"/>
        <v>#DIV/0!</v>
      </c>
      <c r="G1076" s="35" t="e">
        <f t="shared" si="33"/>
        <v>#DIV/0!</v>
      </c>
    </row>
    <row r="1077" ht="18.75" customHeight="1" spans="1:7">
      <c r="A1077" s="20">
        <v>21907</v>
      </c>
      <c r="B1077" s="46" t="s">
        <v>889</v>
      </c>
      <c r="C1077" s="21"/>
      <c r="D1077" s="21"/>
      <c r="E1077" s="21">
        <f>'[3]表二 (县区过渡表)'!C1077</f>
        <v>0</v>
      </c>
      <c r="F1077" s="35" t="e">
        <f t="shared" si="32"/>
        <v>#DIV/0!</v>
      </c>
      <c r="G1077" s="35" t="e">
        <f t="shared" si="33"/>
        <v>#DIV/0!</v>
      </c>
    </row>
    <row r="1078" ht="18.75" customHeight="1" spans="1:7">
      <c r="A1078" s="20">
        <v>21908</v>
      </c>
      <c r="B1078" s="46" t="s">
        <v>890</v>
      </c>
      <c r="C1078" s="21"/>
      <c r="D1078" s="21"/>
      <c r="E1078" s="21">
        <f>'[3]表二 (县区过渡表)'!C1078</f>
        <v>0</v>
      </c>
      <c r="F1078" s="35" t="e">
        <f t="shared" si="32"/>
        <v>#DIV/0!</v>
      </c>
      <c r="G1078" s="35" t="e">
        <f t="shared" si="33"/>
        <v>#DIV/0!</v>
      </c>
    </row>
    <row r="1079" ht="18.75" customHeight="1" spans="1:7">
      <c r="A1079" s="20">
        <v>21999</v>
      </c>
      <c r="B1079" s="46" t="s">
        <v>891</v>
      </c>
      <c r="C1079" s="21"/>
      <c r="D1079" s="21"/>
      <c r="E1079" s="21">
        <f>'[3]表二 (县区过渡表)'!C1079</f>
        <v>0</v>
      </c>
      <c r="F1079" s="35" t="e">
        <f t="shared" si="32"/>
        <v>#DIV/0!</v>
      </c>
      <c r="G1079" s="35" t="e">
        <f t="shared" si="33"/>
        <v>#DIV/0!</v>
      </c>
    </row>
    <row r="1080" ht="18.75" customHeight="1" spans="1:7">
      <c r="A1080" s="20">
        <v>220</v>
      </c>
      <c r="B1080" s="46" t="s">
        <v>58</v>
      </c>
      <c r="C1080" s="21">
        <f>C1081+C1108+C1123</f>
        <v>11</v>
      </c>
      <c r="D1080" s="21">
        <f>D1081+D1108+D1123</f>
        <v>35</v>
      </c>
      <c r="E1080" s="21">
        <f>E1081+E1108+E1123</f>
        <v>80</v>
      </c>
      <c r="F1080" s="35">
        <f t="shared" si="32"/>
        <v>727.272727272727</v>
      </c>
      <c r="G1080" s="35">
        <f t="shared" si="33"/>
        <v>228.571428571429</v>
      </c>
    </row>
    <row r="1081" ht="18.75" customHeight="1" spans="1:7">
      <c r="A1081" s="20">
        <v>22001</v>
      </c>
      <c r="B1081" s="46" t="s">
        <v>892</v>
      </c>
      <c r="C1081" s="21">
        <f>SUM(C1082:C1107)</f>
        <v>11</v>
      </c>
      <c r="D1081" s="21">
        <f>SUM(D1082:D1107)</f>
        <v>11</v>
      </c>
      <c r="E1081" s="21">
        <f>'[3]表二 (县区过渡表)'!C1081</f>
        <v>80</v>
      </c>
      <c r="F1081" s="35">
        <f t="shared" si="32"/>
        <v>727.272727272727</v>
      </c>
      <c r="G1081" s="35">
        <f t="shared" si="33"/>
        <v>727.272727272727</v>
      </c>
    </row>
    <row r="1082" ht="18.75" customHeight="1" spans="1:7">
      <c r="A1082" s="20">
        <v>2200101</v>
      </c>
      <c r="B1082" s="46" t="s">
        <v>97</v>
      </c>
      <c r="C1082" s="21"/>
      <c r="D1082" s="21"/>
      <c r="E1082" s="21">
        <f>'[3]表二 (县区过渡表)'!C1082</f>
        <v>0</v>
      </c>
      <c r="F1082" s="35" t="e">
        <f t="shared" si="32"/>
        <v>#DIV/0!</v>
      </c>
      <c r="G1082" s="35" t="e">
        <f t="shared" si="33"/>
        <v>#DIV/0!</v>
      </c>
    </row>
    <row r="1083" ht="18.75" customHeight="1" spans="1:7">
      <c r="A1083" s="20">
        <v>2200102</v>
      </c>
      <c r="B1083" s="46" t="s">
        <v>98</v>
      </c>
      <c r="C1083" s="21"/>
      <c r="D1083" s="21"/>
      <c r="E1083" s="21">
        <f>'[3]表二 (县区过渡表)'!C1083</f>
        <v>0</v>
      </c>
      <c r="F1083" s="35" t="e">
        <f t="shared" si="32"/>
        <v>#DIV/0!</v>
      </c>
      <c r="G1083" s="35" t="e">
        <f t="shared" si="33"/>
        <v>#DIV/0!</v>
      </c>
    </row>
    <row r="1084" ht="18.75" customHeight="1" spans="1:7">
      <c r="A1084" s="20">
        <v>2200103</v>
      </c>
      <c r="B1084" s="46" t="s">
        <v>99</v>
      </c>
      <c r="C1084" s="21"/>
      <c r="D1084" s="21"/>
      <c r="E1084" s="21">
        <f>'[3]表二 (县区过渡表)'!C1084</f>
        <v>0</v>
      </c>
      <c r="F1084" s="35" t="e">
        <f t="shared" si="32"/>
        <v>#DIV/0!</v>
      </c>
      <c r="G1084" s="35" t="e">
        <f t="shared" si="33"/>
        <v>#DIV/0!</v>
      </c>
    </row>
    <row r="1085" ht="18.75" customHeight="1" spans="1:7">
      <c r="A1085" s="20">
        <v>2200104</v>
      </c>
      <c r="B1085" s="46" t="s">
        <v>893</v>
      </c>
      <c r="C1085" s="21"/>
      <c r="D1085" s="21"/>
      <c r="E1085" s="21">
        <f>'[3]表二 (县区过渡表)'!C1085</f>
        <v>0</v>
      </c>
      <c r="F1085" s="35" t="e">
        <f t="shared" si="32"/>
        <v>#DIV/0!</v>
      </c>
      <c r="G1085" s="35" t="e">
        <f t="shared" si="33"/>
        <v>#DIV/0!</v>
      </c>
    </row>
    <row r="1086" ht="18.75" customHeight="1" spans="1:7">
      <c r="A1086" s="20">
        <v>2200106</v>
      </c>
      <c r="B1086" s="46" t="s">
        <v>894</v>
      </c>
      <c r="C1086" s="21"/>
      <c r="D1086" s="21"/>
      <c r="E1086" s="21">
        <f>'[3]表二 (县区过渡表)'!C1086</f>
        <v>0</v>
      </c>
      <c r="F1086" s="35" t="e">
        <f t="shared" si="32"/>
        <v>#DIV/0!</v>
      </c>
      <c r="G1086" s="35" t="e">
        <f t="shared" si="33"/>
        <v>#DIV/0!</v>
      </c>
    </row>
    <row r="1087" ht="18.75" customHeight="1" spans="1:7">
      <c r="A1087" s="20">
        <v>2200107</v>
      </c>
      <c r="B1087" s="46" t="s">
        <v>895</v>
      </c>
      <c r="C1087" s="21"/>
      <c r="D1087" s="21"/>
      <c r="E1087" s="21">
        <f>'[3]表二 (县区过渡表)'!C1087</f>
        <v>0</v>
      </c>
      <c r="F1087" s="35" t="e">
        <f t="shared" si="32"/>
        <v>#DIV/0!</v>
      </c>
      <c r="G1087" s="35" t="e">
        <f t="shared" si="33"/>
        <v>#DIV/0!</v>
      </c>
    </row>
    <row r="1088" ht="18.75" customHeight="1" spans="1:7">
      <c r="A1088" s="20">
        <v>2200108</v>
      </c>
      <c r="B1088" s="46" t="s">
        <v>896</v>
      </c>
      <c r="C1088" s="21"/>
      <c r="D1088" s="21"/>
      <c r="E1088" s="21">
        <f>'[3]表二 (县区过渡表)'!C1088</f>
        <v>0</v>
      </c>
      <c r="F1088" s="35" t="e">
        <f t="shared" si="32"/>
        <v>#DIV/0!</v>
      </c>
      <c r="G1088" s="35" t="e">
        <f t="shared" si="33"/>
        <v>#DIV/0!</v>
      </c>
    </row>
    <row r="1089" ht="18.75" customHeight="1" spans="1:7">
      <c r="A1089" s="20">
        <v>2200109</v>
      </c>
      <c r="B1089" s="46" t="s">
        <v>897</v>
      </c>
      <c r="C1089" s="21"/>
      <c r="D1089" s="21"/>
      <c r="E1089" s="21">
        <f>'[3]表二 (县区过渡表)'!C1089</f>
        <v>0</v>
      </c>
      <c r="F1089" s="35" t="e">
        <f t="shared" si="32"/>
        <v>#DIV/0!</v>
      </c>
      <c r="G1089" s="35" t="e">
        <f t="shared" si="33"/>
        <v>#DIV/0!</v>
      </c>
    </row>
    <row r="1090" ht="18.75" customHeight="1" spans="1:7">
      <c r="A1090" s="20">
        <v>2200112</v>
      </c>
      <c r="B1090" s="46" t="s">
        <v>898</v>
      </c>
      <c r="C1090" s="21"/>
      <c r="D1090" s="21"/>
      <c r="E1090" s="21">
        <f>'[3]表二 (县区过渡表)'!C1090</f>
        <v>0</v>
      </c>
      <c r="F1090" s="35" t="e">
        <f t="shared" si="32"/>
        <v>#DIV/0!</v>
      </c>
      <c r="G1090" s="35" t="e">
        <f t="shared" si="33"/>
        <v>#DIV/0!</v>
      </c>
    </row>
    <row r="1091" ht="18.75" customHeight="1" spans="1:7">
      <c r="A1091" s="20">
        <v>2200113</v>
      </c>
      <c r="B1091" s="46" t="s">
        <v>899</v>
      </c>
      <c r="C1091" s="21"/>
      <c r="D1091" s="21"/>
      <c r="E1091" s="21">
        <f>'[3]表二 (县区过渡表)'!C1091</f>
        <v>0</v>
      </c>
      <c r="F1091" s="35" t="e">
        <f t="shared" si="32"/>
        <v>#DIV/0!</v>
      </c>
      <c r="G1091" s="35" t="e">
        <f t="shared" si="33"/>
        <v>#DIV/0!</v>
      </c>
    </row>
    <row r="1092" ht="18.75" customHeight="1" spans="1:7">
      <c r="A1092" s="20">
        <v>2200114</v>
      </c>
      <c r="B1092" s="46" t="s">
        <v>900</v>
      </c>
      <c r="C1092" s="21"/>
      <c r="D1092" s="21"/>
      <c r="E1092" s="21">
        <f>'[3]表二 (县区过渡表)'!C1092</f>
        <v>0</v>
      </c>
      <c r="F1092" s="35" t="e">
        <f t="shared" si="32"/>
        <v>#DIV/0!</v>
      </c>
      <c r="G1092" s="35" t="e">
        <f t="shared" si="33"/>
        <v>#DIV/0!</v>
      </c>
    </row>
    <row r="1093" ht="18.75" customHeight="1" spans="1:7">
      <c r="A1093" s="20">
        <v>2200115</v>
      </c>
      <c r="B1093" s="46" t="s">
        <v>901</v>
      </c>
      <c r="C1093" s="21"/>
      <c r="D1093" s="21"/>
      <c r="E1093" s="21">
        <f>'[3]表二 (县区过渡表)'!C1093</f>
        <v>0</v>
      </c>
      <c r="F1093" s="35" t="e">
        <f t="shared" si="32"/>
        <v>#DIV/0!</v>
      </c>
      <c r="G1093" s="35" t="e">
        <f t="shared" si="33"/>
        <v>#DIV/0!</v>
      </c>
    </row>
    <row r="1094" ht="18.75" customHeight="1" spans="1:7">
      <c r="A1094" s="20">
        <v>2200116</v>
      </c>
      <c r="B1094" s="46" t="s">
        <v>902</v>
      </c>
      <c r="C1094" s="21"/>
      <c r="D1094" s="21"/>
      <c r="E1094" s="21">
        <f>'[3]表二 (县区过渡表)'!C1094</f>
        <v>0</v>
      </c>
      <c r="F1094" s="35" t="e">
        <f t="shared" ref="F1094:F1157" si="34">E1094/C1094*100</f>
        <v>#DIV/0!</v>
      </c>
      <c r="G1094" s="35" t="e">
        <f t="shared" ref="G1094:G1157" si="35">E1094/D1094*100</f>
        <v>#DIV/0!</v>
      </c>
    </row>
    <row r="1095" ht="18.75" customHeight="1" spans="1:7">
      <c r="A1095" s="20">
        <v>2200119</v>
      </c>
      <c r="B1095" s="46" t="s">
        <v>903</v>
      </c>
      <c r="C1095" s="21"/>
      <c r="D1095" s="21"/>
      <c r="E1095" s="21">
        <f>'[3]表二 (县区过渡表)'!C1095</f>
        <v>0</v>
      </c>
      <c r="F1095" s="35" t="e">
        <f t="shared" si="34"/>
        <v>#DIV/0!</v>
      </c>
      <c r="G1095" s="35" t="e">
        <f t="shared" si="35"/>
        <v>#DIV/0!</v>
      </c>
    </row>
    <row r="1096" ht="18.75" customHeight="1" spans="1:7">
      <c r="A1096" s="20">
        <v>2200120</v>
      </c>
      <c r="B1096" s="46" t="s">
        <v>904</v>
      </c>
      <c r="C1096" s="21"/>
      <c r="D1096" s="21"/>
      <c r="E1096" s="21">
        <f>'[3]表二 (县区过渡表)'!C1096</f>
        <v>0</v>
      </c>
      <c r="F1096" s="35" t="e">
        <f t="shared" si="34"/>
        <v>#DIV/0!</v>
      </c>
      <c r="G1096" s="35" t="e">
        <f t="shared" si="35"/>
        <v>#DIV/0!</v>
      </c>
    </row>
    <row r="1097" ht="18.75" customHeight="1" spans="1:7">
      <c r="A1097" s="20">
        <v>2200121</v>
      </c>
      <c r="B1097" s="46" t="s">
        <v>905</v>
      </c>
      <c r="C1097" s="21"/>
      <c r="D1097" s="21"/>
      <c r="E1097" s="21">
        <f>'[3]表二 (县区过渡表)'!C1097</f>
        <v>0</v>
      </c>
      <c r="F1097" s="35" t="e">
        <f t="shared" si="34"/>
        <v>#DIV/0!</v>
      </c>
      <c r="G1097" s="35" t="e">
        <f t="shared" si="35"/>
        <v>#DIV/0!</v>
      </c>
    </row>
    <row r="1098" ht="18.75" customHeight="1" spans="1:7">
      <c r="A1098" s="20">
        <v>2200122</v>
      </c>
      <c r="B1098" s="46" t="s">
        <v>906</v>
      </c>
      <c r="C1098" s="21"/>
      <c r="D1098" s="21"/>
      <c r="E1098" s="21">
        <f>'[3]表二 (县区过渡表)'!C1098</f>
        <v>0</v>
      </c>
      <c r="F1098" s="35" t="e">
        <f t="shared" si="34"/>
        <v>#DIV/0!</v>
      </c>
      <c r="G1098" s="35" t="e">
        <f t="shared" si="35"/>
        <v>#DIV/0!</v>
      </c>
    </row>
    <row r="1099" ht="18.75" customHeight="1" spans="1:7">
      <c r="A1099" s="20">
        <v>2200123</v>
      </c>
      <c r="B1099" s="46" t="s">
        <v>907</v>
      </c>
      <c r="C1099" s="21"/>
      <c r="D1099" s="21"/>
      <c r="E1099" s="21">
        <f>'[3]表二 (县区过渡表)'!C1099</f>
        <v>0</v>
      </c>
      <c r="F1099" s="35" t="e">
        <f t="shared" si="34"/>
        <v>#DIV/0!</v>
      </c>
      <c r="G1099" s="35" t="e">
        <f t="shared" si="35"/>
        <v>#DIV/0!</v>
      </c>
    </row>
    <row r="1100" ht="18.75" customHeight="1" spans="1:7">
      <c r="A1100" s="20">
        <v>2200124</v>
      </c>
      <c r="B1100" s="46" t="s">
        <v>908</v>
      </c>
      <c r="C1100" s="21"/>
      <c r="D1100" s="21"/>
      <c r="E1100" s="21">
        <f>'[3]表二 (县区过渡表)'!C1100</f>
        <v>0</v>
      </c>
      <c r="F1100" s="35" t="e">
        <f t="shared" si="34"/>
        <v>#DIV/0!</v>
      </c>
      <c r="G1100" s="35" t="e">
        <f t="shared" si="35"/>
        <v>#DIV/0!</v>
      </c>
    </row>
    <row r="1101" ht="18.75" customHeight="1" spans="1:7">
      <c r="A1101" s="20">
        <v>2200125</v>
      </c>
      <c r="B1101" s="46" t="s">
        <v>909</v>
      </c>
      <c r="C1101" s="21"/>
      <c r="D1101" s="21"/>
      <c r="E1101" s="21">
        <f>'[3]表二 (县区过渡表)'!C1101</f>
        <v>0</v>
      </c>
      <c r="F1101" s="35" t="e">
        <f t="shared" si="34"/>
        <v>#DIV/0!</v>
      </c>
      <c r="G1101" s="35" t="e">
        <f t="shared" si="35"/>
        <v>#DIV/0!</v>
      </c>
    </row>
    <row r="1102" ht="18.75" customHeight="1" spans="1:7">
      <c r="A1102" s="20">
        <v>2200126</v>
      </c>
      <c r="B1102" s="46" t="s">
        <v>910</v>
      </c>
      <c r="C1102" s="21"/>
      <c r="D1102" s="21"/>
      <c r="E1102" s="21">
        <f>'[3]表二 (县区过渡表)'!C1102</f>
        <v>0</v>
      </c>
      <c r="F1102" s="35" t="e">
        <f t="shared" si="34"/>
        <v>#DIV/0!</v>
      </c>
      <c r="G1102" s="35" t="e">
        <f t="shared" si="35"/>
        <v>#DIV/0!</v>
      </c>
    </row>
    <row r="1103" ht="18.75" customHeight="1" spans="1:7">
      <c r="A1103" s="20">
        <v>2200127</v>
      </c>
      <c r="B1103" s="46" t="s">
        <v>911</v>
      </c>
      <c r="C1103" s="21"/>
      <c r="D1103" s="21"/>
      <c r="E1103" s="21">
        <f>'[3]表二 (县区过渡表)'!C1103</f>
        <v>0</v>
      </c>
      <c r="F1103" s="35" t="e">
        <f t="shared" si="34"/>
        <v>#DIV/0!</v>
      </c>
      <c r="G1103" s="35" t="e">
        <f t="shared" si="35"/>
        <v>#DIV/0!</v>
      </c>
    </row>
    <row r="1104" ht="18.75" customHeight="1" spans="1:7">
      <c r="A1104" s="20">
        <v>2200128</v>
      </c>
      <c r="B1104" s="46" t="s">
        <v>912</v>
      </c>
      <c r="C1104" s="21"/>
      <c r="D1104" s="21"/>
      <c r="E1104" s="21">
        <f>'[3]表二 (县区过渡表)'!C1104</f>
        <v>0</v>
      </c>
      <c r="F1104" s="35" t="e">
        <f t="shared" si="34"/>
        <v>#DIV/0!</v>
      </c>
      <c r="G1104" s="35" t="e">
        <f t="shared" si="35"/>
        <v>#DIV/0!</v>
      </c>
    </row>
    <row r="1105" ht="18.75" customHeight="1" spans="1:7">
      <c r="A1105" s="20">
        <v>2200129</v>
      </c>
      <c r="B1105" s="46" t="s">
        <v>913</v>
      </c>
      <c r="C1105" s="21"/>
      <c r="D1105" s="21"/>
      <c r="E1105" s="21">
        <f>'[3]表二 (县区过渡表)'!C1105</f>
        <v>0</v>
      </c>
      <c r="F1105" s="35" t="e">
        <f t="shared" si="34"/>
        <v>#DIV/0!</v>
      </c>
      <c r="G1105" s="35" t="e">
        <f t="shared" si="35"/>
        <v>#DIV/0!</v>
      </c>
    </row>
    <row r="1106" s="12" customFormat="1" ht="18.75" customHeight="1" spans="1:7">
      <c r="A1106" s="20">
        <v>2200150</v>
      </c>
      <c r="B1106" s="46" t="s">
        <v>106</v>
      </c>
      <c r="C1106" s="21"/>
      <c r="D1106" s="21"/>
      <c r="E1106" s="21">
        <f>'[3]表二 (县区过渡表)'!C1106</f>
        <v>0</v>
      </c>
      <c r="F1106" s="35" t="e">
        <f t="shared" si="34"/>
        <v>#DIV/0!</v>
      </c>
      <c r="G1106" s="35" t="e">
        <f t="shared" si="35"/>
        <v>#DIV/0!</v>
      </c>
    </row>
    <row r="1107" s="12" customFormat="1" ht="18.75" customHeight="1" spans="1:7">
      <c r="A1107" s="20">
        <v>2200199</v>
      </c>
      <c r="B1107" s="46" t="s">
        <v>914</v>
      </c>
      <c r="C1107" s="21">
        <v>11</v>
      </c>
      <c r="D1107" s="21">
        <v>11</v>
      </c>
      <c r="E1107" s="21">
        <f>'[3]表二 (县区过渡表)'!C1107</f>
        <v>80</v>
      </c>
      <c r="F1107" s="35">
        <f t="shared" si="34"/>
        <v>727.272727272727</v>
      </c>
      <c r="G1107" s="35">
        <f t="shared" si="35"/>
        <v>727.272727272727</v>
      </c>
    </row>
    <row r="1108" s="12" customFormat="1" ht="18.75" customHeight="1" spans="1:7">
      <c r="A1108" s="20">
        <v>22005</v>
      </c>
      <c r="B1108" s="46" t="s">
        <v>915</v>
      </c>
      <c r="C1108" s="21">
        <f>SUM(C1109:C1122)</f>
        <v>0</v>
      </c>
      <c r="D1108" s="21">
        <f>SUM(D1109:D1122)</f>
        <v>24</v>
      </c>
      <c r="E1108" s="21">
        <f>'[3]表二 (县区过渡表)'!C1108</f>
        <v>0</v>
      </c>
      <c r="F1108" s="35" t="e">
        <f t="shared" si="34"/>
        <v>#DIV/0!</v>
      </c>
      <c r="G1108" s="35">
        <f t="shared" si="35"/>
        <v>0</v>
      </c>
    </row>
    <row r="1109" s="12" customFormat="1" ht="18.75" customHeight="1" spans="1:7">
      <c r="A1109" s="20">
        <v>2200501</v>
      </c>
      <c r="B1109" s="46" t="s">
        <v>97</v>
      </c>
      <c r="C1109" s="21"/>
      <c r="D1109" s="21"/>
      <c r="E1109" s="21">
        <f>'[3]表二 (县区过渡表)'!C1109</f>
        <v>0</v>
      </c>
      <c r="F1109" s="35" t="e">
        <f t="shared" si="34"/>
        <v>#DIV/0!</v>
      </c>
      <c r="G1109" s="35" t="e">
        <f t="shared" si="35"/>
        <v>#DIV/0!</v>
      </c>
    </row>
    <row r="1110" s="12" customFormat="1" ht="18.75" customHeight="1" spans="1:7">
      <c r="A1110" s="20">
        <v>2200502</v>
      </c>
      <c r="B1110" s="46" t="s">
        <v>98</v>
      </c>
      <c r="C1110" s="21"/>
      <c r="D1110" s="21"/>
      <c r="E1110" s="21">
        <f>'[3]表二 (县区过渡表)'!C1110</f>
        <v>0</v>
      </c>
      <c r="F1110" s="35" t="e">
        <f t="shared" si="34"/>
        <v>#DIV/0!</v>
      </c>
      <c r="G1110" s="35" t="e">
        <f t="shared" si="35"/>
        <v>#DIV/0!</v>
      </c>
    </row>
    <row r="1111" s="12" customFormat="1" ht="18.75" customHeight="1" spans="1:7">
      <c r="A1111" s="20">
        <v>2200503</v>
      </c>
      <c r="B1111" s="46" t="s">
        <v>99</v>
      </c>
      <c r="C1111" s="21"/>
      <c r="D1111" s="21"/>
      <c r="E1111" s="21">
        <f>'[3]表二 (县区过渡表)'!C1111</f>
        <v>0</v>
      </c>
      <c r="F1111" s="35" t="e">
        <f t="shared" si="34"/>
        <v>#DIV/0!</v>
      </c>
      <c r="G1111" s="35" t="e">
        <f t="shared" si="35"/>
        <v>#DIV/0!</v>
      </c>
    </row>
    <row r="1112" s="12" customFormat="1" ht="18.75" customHeight="1" spans="1:7">
      <c r="A1112" s="20">
        <v>2200504</v>
      </c>
      <c r="B1112" s="46" t="s">
        <v>916</v>
      </c>
      <c r="C1112" s="21"/>
      <c r="D1112" s="21"/>
      <c r="E1112" s="21">
        <f>'[3]表二 (县区过渡表)'!C1112</f>
        <v>0</v>
      </c>
      <c r="F1112" s="35" t="e">
        <f t="shared" si="34"/>
        <v>#DIV/0!</v>
      </c>
      <c r="G1112" s="35" t="e">
        <f t="shared" si="35"/>
        <v>#DIV/0!</v>
      </c>
    </row>
    <row r="1113" s="12" customFormat="1" ht="18.75" customHeight="1" spans="1:7">
      <c r="A1113" s="20">
        <v>2200506</v>
      </c>
      <c r="B1113" s="46" t="s">
        <v>917</v>
      </c>
      <c r="C1113" s="21"/>
      <c r="D1113" s="21"/>
      <c r="E1113" s="21">
        <f>'[3]表二 (县区过渡表)'!C1113</f>
        <v>0</v>
      </c>
      <c r="F1113" s="35" t="e">
        <f t="shared" si="34"/>
        <v>#DIV/0!</v>
      </c>
      <c r="G1113" s="35" t="e">
        <f t="shared" si="35"/>
        <v>#DIV/0!</v>
      </c>
    </row>
    <row r="1114" s="12" customFormat="1" ht="18.75" customHeight="1" spans="1:7">
      <c r="A1114" s="20">
        <v>2200507</v>
      </c>
      <c r="B1114" s="46" t="s">
        <v>918</v>
      </c>
      <c r="C1114" s="21"/>
      <c r="D1114" s="21"/>
      <c r="E1114" s="21">
        <f>'[3]表二 (县区过渡表)'!C1114</f>
        <v>0</v>
      </c>
      <c r="F1114" s="35" t="e">
        <f t="shared" si="34"/>
        <v>#DIV/0!</v>
      </c>
      <c r="G1114" s="35" t="e">
        <f t="shared" si="35"/>
        <v>#DIV/0!</v>
      </c>
    </row>
    <row r="1115" s="12" customFormat="1" ht="18.75" customHeight="1" spans="1:7">
      <c r="A1115" s="20">
        <v>2200508</v>
      </c>
      <c r="B1115" s="46" t="s">
        <v>919</v>
      </c>
      <c r="C1115" s="21"/>
      <c r="D1115" s="21"/>
      <c r="E1115" s="21">
        <f>'[3]表二 (县区过渡表)'!C1115</f>
        <v>0</v>
      </c>
      <c r="F1115" s="35" t="e">
        <f t="shared" si="34"/>
        <v>#DIV/0!</v>
      </c>
      <c r="G1115" s="35" t="e">
        <f t="shared" si="35"/>
        <v>#DIV/0!</v>
      </c>
    </row>
    <row r="1116" ht="18.75" customHeight="1" spans="1:7">
      <c r="A1116" s="20">
        <v>2200509</v>
      </c>
      <c r="B1116" s="46" t="s">
        <v>920</v>
      </c>
      <c r="C1116" s="21"/>
      <c r="D1116" s="21"/>
      <c r="E1116" s="21">
        <f>'[3]表二 (县区过渡表)'!C1116</f>
        <v>0</v>
      </c>
      <c r="F1116" s="35" t="e">
        <f t="shared" si="34"/>
        <v>#DIV/0!</v>
      </c>
      <c r="G1116" s="35" t="e">
        <f t="shared" si="35"/>
        <v>#DIV/0!</v>
      </c>
    </row>
    <row r="1117" ht="18.75" customHeight="1" spans="1:7">
      <c r="A1117" s="20">
        <v>2200510</v>
      </c>
      <c r="B1117" s="46" t="s">
        <v>921</v>
      </c>
      <c r="C1117" s="21"/>
      <c r="D1117" s="21"/>
      <c r="E1117" s="21">
        <f>'[3]表二 (县区过渡表)'!C1117</f>
        <v>0</v>
      </c>
      <c r="F1117" s="35" t="e">
        <f t="shared" si="34"/>
        <v>#DIV/0!</v>
      </c>
      <c r="G1117" s="35" t="e">
        <f t="shared" si="35"/>
        <v>#DIV/0!</v>
      </c>
    </row>
    <row r="1118" ht="18.75" customHeight="1" spans="1:7">
      <c r="A1118" s="20">
        <v>2200511</v>
      </c>
      <c r="B1118" s="46" t="s">
        <v>922</v>
      </c>
      <c r="C1118" s="21"/>
      <c r="D1118" s="21"/>
      <c r="E1118" s="21">
        <f>'[3]表二 (县区过渡表)'!C1118</f>
        <v>0</v>
      </c>
      <c r="F1118" s="35" t="e">
        <f t="shared" si="34"/>
        <v>#DIV/0!</v>
      </c>
      <c r="G1118" s="35" t="e">
        <f t="shared" si="35"/>
        <v>#DIV/0!</v>
      </c>
    </row>
    <row r="1119" ht="18.75" customHeight="1" spans="1:7">
      <c r="A1119" s="20">
        <v>2200512</v>
      </c>
      <c r="B1119" s="46" t="s">
        <v>923</v>
      </c>
      <c r="C1119" s="21"/>
      <c r="D1119" s="21"/>
      <c r="E1119" s="21">
        <f>'[3]表二 (县区过渡表)'!C1119</f>
        <v>0</v>
      </c>
      <c r="F1119" s="35" t="e">
        <f t="shared" si="34"/>
        <v>#DIV/0!</v>
      </c>
      <c r="G1119" s="35" t="e">
        <f t="shared" si="35"/>
        <v>#DIV/0!</v>
      </c>
    </row>
    <row r="1120" ht="18.75" customHeight="1" spans="1:7">
      <c r="A1120" s="20">
        <v>2200513</v>
      </c>
      <c r="B1120" s="46" t="s">
        <v>924</v>
      </c>
      <c r="C1120" s="21"/>
      <c r="D1120" s="21"/>
      <c r="E1120" s="21">
        <f>'[3]表二 (县区过渡表)'!C1120</f>
        <v>0</v>
      </c>
      <c r="F1120" s="35" t="e">
        <f t="shared" si="34"/>
        <v>#DIV/0!</v>
      </c>
      <c r="G1120" s="35" t="e">
        <f t="shared" si="35"/>
        <v>#DIV/0!</v>
      </c>
    </row>
    <row r="1121" ht="18.75" customHeight="1" spans="1:7">
      <c r="A1121" s="20">
        <v>2200514</v>
      </c>
      <c r="B1121" s="46" t="s">
        <v>925</v>
      </c>
      <c r="C1121" s="21"/>
      <c r="D1121" s="21"/>
      <c r="E1121" s="21">
        <f>'[3]表二 (县区过渡表)'!C1121</f>
        <v>0</v>
      </c>
      <c r="F1121" s="35" t="e">
        <f t="shared" si="34"/>
        <v>#DIV/0!</v>
      </c>
      <c r="G1121" s="35" t="e">
        <f t="shared" si="35"/>
        <v>#DIV/0!</v>
      </c>
    </row>
    <row r="1122" ht="18.75" customHeight="1" spans="1:7">
      <c r="A1122" s="20">
        <v>2200599</v>
      </c>
      <c r="B1122" s="46" t="s">
        <v>926</v>
      </c>
      <c r="C1122" s="21"/>
      <c r="D1122" s="21">
        <v>24</v>
      </c>
      <c r="E1122" s="21">
        <f>'[3]表二 (县区过渡表)'!C1122</f>
        <v>0</v>
      </c>
      <c r="F1122" s="35" t="e">
        <f t="shared" si="34"/>
        <v>#DIV/0!</v>
      </c>
      <c r="G1122" s="35">
        <f t="shared" si="35"/>
        <v>0</v>
      </c>
    </row>
    <row r="1123" ht="18.75" customHeight="1" spans="1:7">
      <c r="A1123" s="20">
        <v>22099</v>
      </c>
      <c r="B1123" s="46" t="s">
        <v>927</v>
      </c>
      <c r="C1123" s="21"/>
      <c r="D1123" s="21"/>
      <c r="E1123" s="21">
        <f>'[3]表二 (县区过渡表)'!C1123</f>
        <v>0</v>
      </c>
      <c r="F1123" s="35" t="e">
        <f t="shared" si="34"/>
        <v>#DIV/0!</v>
      </c>
      <c r="G1123" s="35" t="e">
        <f t="shared" si="35"/>
        <v>#DIV/0!</v>
      </c>
    </row>
    <row r="1124" ht="18.75" customHeight="1" spans="1:7">
      <c r="A1124" s="20">
        <v>221</v>
      </c>
      <c r="B1124" s="46" t="s">
        <v>59</v>
      </c>
      <c r="C1124" s="21">
        <f>C1125+C1136+C1140</f>
        <v>0</v>
      </c>
      <c r="D1124" s="21">
        <f>D1125+D1136+D1140</f>
        <v>0</v>
      </c>
      <c r="E1124" s="21">
        <f>E1125+E1136+E1140</f>
        <v>0</v>
      </c>
      <c r="F1124" s="35" t="e">
        <f t="shared" si="34"/>
        <v>#DIV/0!</v>
      </c>
      <c r="G1124" s="35" t="e">
        <f t="shared" si="35"/>
        <v>#DIV/0!</v>
      </c>
    </row>
    <row r="1125" ht="18.75" customHeight="1" spans="1:7">
      <c r="A1125" s="20">
        <v>22101</v>
      </c>
      <c r="B1125" s="46" t="s">
        <v>928</v>
      </c>
      <c r="C1125" s="21">
        <f>SUM(C1126:C1135)</f>
        <v>0</v>
      </c>
      <c r="D1125" s="21">
        <f>SUM(D1126:D1135)</f>
        <v>0</v>
      </c>
      <c r="E1125" s="21">
        <f>'[3]表二 (县区过渡表)'!C1125</f>
        <v>0</v>
      </c>
      <c r="F1125" s="35" t="e">
        <f t="shared" si="34"/>
        <v>#DIV/0!</v>
      </c>
      <c r="G1125" s="35" t="e">
        <f t="shared" si="35"/>
        <v>#DIV/0!</v>
      </c>
    </row>
    <row r="1126" ht="18.75" customHeight="1" spans="1:7">
      <c r="A1126" s="20">
        <v>2210101</v>
      </c>
      <c r="B1126" s="46" t="s">
        <v>929</v>
      </c>
      <c r="C1126" s="21"/>
      <c r="D1126" s="21"/>
      <c r="E1126" s="21">
        <f>'[3]表二 (县区过渡表)'!C1126</f>
        <v>0</v>
      </c>
      <c r="F1126" s="35" t="e">
        <f t="shared" si="34"/>
        <v>#DIV/0!</v>
      </c>
      <c r="G1126" s="35" t="e">
        <f t="shared" si="35"/>
        <v>#DIV/0!</v>
      </c>
    </row>
    <row r="1127" ht="18.75" customHeight="1" spans="1:7">
      <c r="A1127" s="20">
        <v>2210102</v>
      </c>
      <c r="B1127" s="46" t="s">
        <v>930</v>
      </c>
      <c r="C1127" s="21"/>
      <c r="D1127" s="21"/>
      <c r="E1127" s="21">
        <f>'[3]表二 (县区过渡表)'!C1127</f>
        <v>0</v>
      </c>
      <c r="F1127" s="35" t="e">
        <f t="shared" si="34"/>
        <v>#DIV/0!</v>
      </c>
      <c r="G1127" s="35" t="e">
        <f t="shared" si="35"/>
        <v>#DIV/0!</v>
      </c>
    </row>
    <row r="1128" ht="18.75" customHeight="1" spans="1:7">
      <c r="A1128" s="20">
        <v>2210103</v>
      </c>
      <c r="B1128" s="46" t="s">
        <v>931</v>
      </c>
      <c r="C1128" s="21"/>
      <c r="D1128" s="21"/>
      <c r="E1128" s="21">
        <f>'[3]表二 (县区过渡表)'!C1128</f>
        <v>0</v>
      </c>
      <c r="F1128" s="35" t="e">
        <f t="shared" si="34"/>
        <v>#DIV/0!</v>
      </c>
      <c r="G1128" s="35" t="e">
        <f t="shared" si="35"/>
        <v>#DIV/0!</v>
      </c>
    </row>
    <row r="1129" ht="18.75" customHeight="1" spans="1:7">
      <c r="A1129" s="20">
        <v>2210104</v>
      </c>
      <c r="B1129" s="46" t="s">
        <v>932</v>
      </c>
      <c r="C1129" s="21"/>
      <c r="D1129" s="21"/>
      <c r="E1129" s="21">
        <f>'[3]表二 (县区过渡表)'!C1129</f>
        <v>0</v>
      </c>
      <c r="F1129" s="35" t="e">
        <f t="shared" si="34"/>
        <v>#DIV/0!</v>
      </c>
      <c r="G1129" s="35" t="e">
        <f t="shared" si="35"/>
        <v>#DIV/0!</v>
      </c>
    </row>
    <row r="1130" ht="18.75" customHeight="1" spans="1:7">
      <c r="A1130" s="20">
        <v>2210105</v>
      </c>
      <c r="B1130" s="46" t="s">
        <v>933</v>
      </c>
      <c r="C1130" s="21"/>
      <c r="D1130" s="21"/>
      <c r="E1130" s="21">
        <f>'[3]表二 (县区过渡表)'!C1130</f>
        <v>0</v>
      </c>
      <c r="F1130" s="35" t="e">
        <f t="shared" si="34"/>
        <v>#DIV/0!</v>
      </c>
      <c r="G1130" s="35" t="e">
        <f t="shared" si="35"/>
        <v>#DIV/0!</v>
      </c>
    </row>
    <row r="1131" ht="18.75" customHeight="1" spans="1:7">
      <c r="A1131" s="20">
        <v>2210106</v>
      </c>
      <c r="B1131" s="46" t="s">
        <v>934</v>
      </c>
      <c r="C1131" s="21"/>
      <c r="D1131" s="21"/>
      <c r="E1131" s="21">
        <f>'[3]表二 (县区过渡表)'!C1131</f>
        <v>0</v>
      </c>
      <c r="F1131" s="35" t="e">
        <f t="shared" si="34"/>
        <v>#DIV/0!</v>
      </c>
      <c r="G1131" s="35" t="e">
        <f t="shared" si="35"/>
        <v>#DIV/0!</v>
      </c>
    </row>
    <row r="1132" ht="18.75" customHeight="1" spans="1:7">
      <c r="A1132" s="20">
        <v>2210107</v>
      </c>
      <c r="B1132" s="46" t="s">
        <v>935</v>
      </c>
      <c r="C1132" s="21"/>
      <c r="D1132" s="21"/>
      <c r="E1132" s="21">
        <f>'[3]表二 (县区过渡表)'!C1132</f>
        <v>0</v>
      </c>
      <c r="F1132" s="35" t="e">
        <f t="shared" si="34"/>
        <v>#DIV/0!</v>
      </c>
      <c r="G1132" s="35" t="e">
        <f t="shared" si="35"/>
        <v>#DIV/0!</v>
      </c>
    </row>
    <row r="1133" ht="18.75" customHeight="1" spans="1:7">
      <c r="A1133" s="20">
        <v>2210108</v>
      </c>
      <c r="B1133" s="46" t="s">
        <v>936</v>
      </c>
      <c r="C1133" s="21"/>
      <c r="D1133" s="21"/>
      <c r="E1133" s="21">
        <f>'[3]表二 (县区过渡表)'!C1133</f>
        <v>0</v>
      </c>
      <c r="F1133" s="35" t="e">
        <f t="shared" si="34"/>
        <v>#DIV/0!</v>
      </c>
      <c r="G1133" s="35" t="e">
        <f t="shared" si="35"/>
        <v>#DIV/0!</v>
      </c>
    </row>
    <row r="1134" ht="18.75" customHeight="1" spans="1:7">
      <c r="A1134" s="20">
        <v>2210109</v>
      </c>
      <c r="B1134" s="46" t="s">
        <v>937</v>
      </c>
      <c r="C1134" s="21"/>
      <c r="D1134" s="21"/>
      <c r="E1134" s="21">
        <f>'[3]表二 (县区过渡表)'!C1134</f>
        <v>0</v>
      </c>
      <c r="F1134" s="35" t="e">
        <f t="shared" si="34"/>
        <v>#DIV/0!</v>
      </c>
      <c r="G1134" s="35" t="e">
        <f t="shared" si="35"/>
        <v>#DIV/0!</v>
      </c>
    </row>
    <row r="1135" ht="18.75" customHeight="1" spans="1:7">
      <c r="A1135" s="20">
        <v>2210199</v>
      </c>
      <c r="B1135" s="46" t="s">
        <v>938</v>
      </c>
      <c r="C1135" s="21"/>
      <c r="D1135" s="21"/>
      <c r="E1135" s="21">
        <f>'[3]表二 (县区过渡表)'!C1135</f>
        <v>0</v>
      </c>
      <c r="F1135" s="35" t="e">
        <f t="shared" si="34"/>
        <v>#DIV/0!</v>
      </c>
      <c r="G1135" s="35" t="e">
        <f t="shared" si="35"/>
        <v>#DIV/0!</v>
      </c>
    </row>
    <row r="1136" ht="18.75" customHeight="1" spans="1:7">
      <c r="A1136" s="20">
        <v>22102</v>
      </c>
      <c r="B1136" s="46" t="s">
        <v>939</v>
      </c>
      <c r="C1136" s="21">
        <f>SUM(C1137:C1139)</f>
        <v>0</v>
      </c>
      <c r="D1136" s="21">
        <f>SUM(D1137:D1139)</f>
        <v>0</v>
      </c>
      <c r="E1136" s="21">
        <f>'[3]表二 (县区过渡表)'!C1136</f>
        <v>0</v>
      </c>
      <c r="F1136" s="35" t="e">
        <f t="shared" si="34"/>
        <v>#DIV/0!</v>
      </c>
      <c r="G1136" s="35" t="e">
        <f t="shared" si="35"/>
        <v>#DIV/0!</v>
      </c>
    </row>
    <row r="1137" ht="18.75" customHeight="1" spans="1:7">
      <c r="A1137" s="20">
        <v>2210201</v>
      </c>
      <c r="B1137" s="46" t="s">
        <v>940</v>
      </c>
      <c r="C1137" s="21"/>
      <c r="D1137" s="21"/>
      <c r="E1137" s="21">
        <f>'[3]表二 (县区过渡表)'!C1137</f>
        <v>0</v>
      </c>
      <c r="F1137" s="35" t="e">
        <f t="shared" si="34"/>
        <v>#DIV/0!</v>
      </c>
      <c r="G1137" s="35" t="e">
        <f t="shared" si="35"/>
        <v>#DIV/0!</v>
      </c>
    </row>
    <row r="1138" ht="18.75" customHeight="1" spans="1:7">
      <c r="A1138" s="20">
        <v>2210202</v>
      </c>
      <c r="B1138" s="46" t="s">
        <v>941</v>
      </c>
      <c r="C1138" s="21"/>
      <c r="D1138" s="21"/>
      <c r="E1138" s="21">
        <f>'[3]表二 (县区过渡表)'!C1138</f>
        <v>0</v>
      </c>
      <c r="F1138" s="35" t="e">
        <f t="shared" si="34"/>
        <v>#DIV/0!</v>
      </c>
      <c r="G1138" s="35" t="e">
        <f t="shared" si="35"/>
        <v>#DIV/0!</v>
      </c>
    </row>
    <row r="1139" ht="18.75" customHeight="1" spans="1:7">
      <c r="A1139" s="20">
        <v>2210203</v>
      </c>
      <c r="B1139" s="46" t="s">
        <v>942</v>
      </c>
      <c r="C1139" s="21"/>
      <c r="D1139" s="21"/>
      <c r="E1139" s="21">
        <f>'[3]表二 (县区过渡表)'!C1139</f>
        <v>0</v>
      </c>
      <c r="F1139" s="35" t="e">
        <f t="shared" si="34"/>
        <v>#DIV/0!</v>
      </c>
      <c r="G1139" s="35" t="e">
        <f t="shared" si="35"/>
        <v>#DIV/0!</v>
      </c>
    </row>
    <row r="1140" ht="18.75" customHeight="1" spans="1:7">
      <c r="A1140" s="20">
        <v>22103</v>
      </c>
      <c r="B1140" s="46" t="s">
        <v>943</v>
      </c>
      <c r="C1140" s="21">
        <f>SUM(C1141:C1143)</f>
        <v>0</v>
      </c>
      <c r="D1140" s="21">
        <f>SUM(D1141:D1143)</f>
        <v>0</v>
      </c>
      <c r="E1140" s="21">
        <f>'[3]表二 (县区过渡表)'!C1140</f>
        <v>0</v>
      </c>
      <c r="F1140" s="35" t="e">
        <f t="shared" si="34"/>
        <v>#DIV/0!</v>
      </c>
      <c r="G1140" s="35" t="e">
        <f t="shared" si="35"/>
        <v>#DIV/0!</v>
      </c>
    </row>
    <row r="1141" ht="18.75" customHeight="1" spans="1:7">
      <c r="A1141" s="20">
        <v>2210301</v>
      </c>
      <c r="B1141" s="46" t="s">
        <v>944</v>
      </c>
      <c r="C1141" s="21"/>
      <c r="D1141" s="21"/>
      <c r="E1141" s="21">
        <f>'[3]表二 (县区过渡表)'!C1141</f>
        <v>0</v>
      </c>
      <c r="F1141" s="35" t="e">
        <f t="shared" si="34"/>
        <v>#DIV/0!</v>
      </c>
      <c r="G1141" s="35" t="e">
        <f t="shared" si="35"/>
        <v>#DIV/0!</v>
      </c>
    </row>
    <row r="1142" ht="18.75" customHeight="1" spans="1:7">
      <c r="A1142" s="20">
        <v>2210302</v>
      </c>
      <c r="B1142" s="46" t="s">
        <v>945</v>
      </c>
      <c r="C1142" s="21"/>
      <c r="D1142" s="21"/>
      <c r="E1142" s="21">
        <f>'[3]表二 (县区过渡表)'!C1142</f>
        <v>0</v>
      </c>
      <c r="F1142" s="35" t="e">
        <f t="shared" si="34"/>
        <v>#DIV/0!</v>
      </c>
      <c r="G1142" s="35" t="e">
        <f t="shared" si="35"/>
        <v>#DIV/0!</v>
      </c>
    </row>
    <row r="1143" s="12" customFormat="1" ht="18.75" customHeight="1" spans="1:7">
      <c r="A1143" s="20">
        <v>2210399</v>
      </c>
      <c r="B1143" s="46" t="s">
        <v>946</v>
      </c>
      <c r="C1143" s="21"/>
      <c r="D1143" s="21"/>
      <c r="E1143" s="21">
        <f>'[3]表二 (县区过渡表)'!C1143</f>
        <v>0</v>
      </c>
      <c r="F1143" s="35" t="e">
        <f t="shared" si="34"/>
        <v>#DIV/0!</v>
      </c>
      <c r="G1143" s="35" t="e">
        <f t="shared" si="35"/>
        <v>#DIV/0!</v>
      </c>
    </row>
    <row r="1144" s="12" customFormat="1" ht="18.75" customHeight="1" spans="1:7">
      <c r="A1144" s="20">
        <v>222</v>
      </c>
      <c r="B1144" s="46" t="s">
        <v>60</v>
      </c>
      <c r="C1144" s="21">
        <f>C1145+C1163+C1169+C1175</f>
        <v>0</v>
      </c>
      <c r="D1144" s="21">
        <f>D1145+D1163+D1169+D1175</f>
        <v>0</v>
      </c>
      <c r="E1144" s="21">
        <f>E1145+E1163+E1169+E1175</f>
        <v>0</v>
      </c>
      <c r="F1144" s="35" t="e">
        <f t="shared" si="34"/>
        <v>#DIV/0!</v>
      </c>
      <c r="G1144" s="35" t="e">
        <f t="shared" si="35"/>
        <v>#DIV/0!</v>
      </c>
    </row>
    <row r="1145" ht="18.75" customHeight="1" spans="1:7">
      <c r="A1145" s="20">
        <v>22201</v>
      </c>
      <c r="B1145" s="46" t="s">
        <v>947</v>
      </c>
      <c r="C1145" s="21">
        <f>SUM(C1146:C1162)</f>
        <v>0</v>
      </c>
      <c r="D1145" s="21">
        <f>SUM(D1146:D1162)</f>
        <v>0</v>
      </c>
      <c r="E1145" s="21">
        <f>'[3]表二 (县区过渡表)'!C1145</f>
        <v>0</v>
      </c>
      <c r="F1145" s="35" t="e">
        <f t="shared" si="34"/>
        <v>#DIV/0!</v>
      </c>
      <c r="G1145" s="35" t="e">
        <f t="shared" si="35"/>
        <v>#DIV/0!</v>
      </c>
    </row>
    <row r="1146" ht="18.75" customHeight="1" spans="1:7">
      <c r="A1146" s="20">
        <v>2220101</v>
      </c>
      <c r="B1146" s="46" t="s">
        <v>97</v>
      </c>
      <c r="C1146" s="21"/>
      <c r="D1146" s="21"/>
      <c r="E1146" s="21">
        <f>'[3]表二 (县区过渡表)'!C1146</f>
        <v>0</v>
      </c>
      <c r="F1146" s="35" t="e">
        <f t="shared" si="34"/>
        <v>#DIV/0!</v>
      </c>
      <c r="G1146" s="35" t="e">
        <f t="shared" si="35"/>
        <v>#DIV/0!</v>
      </c>
    </row>
    <row r="1147" ht="18.75" customHeight="1" spans="1:7">
      <c r="A1147" s="20">
        <v>2220102</v>
      </c>
      <c r="B1147" s="46" t="s">
        <v>98</v>
      </c>
      <c r="C1147" s="21"/>
      <c r="D1147" s="21"/>
      <c r="E1147" s="21">
        <f>'[3]表二 (县区过渡表)'!C1147</f>
        <v>0</v>
      </c>
      <c r="F1147" s="35" t="e">
        <f t="shared" si="34"/>
        <v>#DIV/0!</v>
      </c>
      <c r="G1147" s="35" t="e">
        <f t="shared" si="35"/>
        <v>#DIV/0!</v>
      </c>
    </row>
    <row r="1148" ht="18.75" customHeight="1" spans="1:7">
      <c r="A1148" s="20">
        <v>2220103</v>
      </c>
      <c r="B1148" s="46" t="s">
        <v>99</v>
      </c>
      <c r="C1148" s="21"/>
      <c r="D1148" s="21"/>
      <c r="E1148" s="21">
        <f>'[3]表二 (县区过渡表)'!C1148</f>
        <v>0</v>
      </c>
      <c r="F1148" s="35" t="e">
        <f t="shared" si="34"/>
        <v>#DIV/0!</v>
      </c>
      <c r="G1148" s="35" t="e">
        <f t="shared" si="35"/>
        <v>#DIV/0!</v>
      </c>
    </row>
    <row r="1149" ht="18.75" customHeight="1" spans="1:7">
      <c r="A1149" s="20">
        <v>2220104</v>
      </c>
      <c r="B1149" s="46" t="s">
        <v>948</v>
      </c>
      <c r="C1149" s="21"/>
      <c r="D1149" s="21"/>
      <c r="E1149" s="21">
        <f>'[3]表二 (县区过渡表)'!C1149</f>
        <v>0</v>
      </c>
      <c r="F1149" s="35" t="e">
        <f t="shared" si="34"/>
        <v>#DIV/0!</v>
      </c>
      <c r="G1149" s="35" t="e">
        <f t="shared" si="35"/>
        <v>#DIV/0!</v>
      </c>
    </row>
    <row r="1150" ht="18.75" customHeight="1" spans="1:7">
      <c r="A1150" s="20">
        <v>2220105</v>
      </c>
      <c r="B1150" s="46" t="s">
        <v>949</v>
      </c>
      <c r="C1150" s="21"/>
      <c r="D1150" s="21"/>
      <c r="E1150" s="21">
        <f>'[3]表二 (县区过渡表)'!C1150</f>
        <v>0</v>
      </c>
      <c r="F1150" s="35" t="e">
        <f t="shared" si="34"/>
        <v>#DIV/0!</v>
      </c>
      <c r="G1150" s="35" t="e">
        <f t="shared" si="35"/>
        <v>#DIV/0!</v>
      </c>
    </row>
    <row r="1151" ht="18.75" customHeight="1" spans="1:7">
      <c r="A1151" s="20">
        <v>2220106</v>
      </c>
      <c r="B1151" s="46" t="s">
        <v>950</v>
      </c>
      <c r="C1151" s="21"/>
      <c r="D1151" s="21"/>
      <c r="E1151" s="21">
        <f>'[3]表二 (县区过渡表)'!C1151</f>
        <v>0</v>
      </c>
      <c r="F1151" s="35" t="e">
        <f t="shared" si="34"/>
        <v>#DIV/0!</v>
      </c>
      <c r="G1151" s="35" t="e">
        <f t="shared" si="35"/>
        <v>#DIV/0!</v>
      </c>
    </row>
    <row r="1152" ht="18.75" customHeight="1" spans="1:7">
      <c r="A1152" s="20">
        <v>2220107</v>
      </c>
      <c r="B1152" s="46" t="s">
        <v>951</v>
      </c>
      <c r="C1152" s="21"/>
      <c r="D1152" s="21"/>
      <c r="E1152" s="21">
        <f>'[3]表二 (县区过渡表)'!C1152</f>
        <v>0</v>
      </c>
      <c r="F1152" s="35" t="e">
        <f t="shared" si="34"/>
        <v>#DIV/0!</v>
      </c>
      <c r="G1152" s="35" t="e">
        <f t="shared" si="35"/>
        <v>#DIV/0!</v>
      </c>
    </row>
    <row r="1153" ht="18.75" customHeight="1" spans="1:7">
      <c r="A1153" s="20">
        <v>2220112</v>
      </c>
      <c r="B1153" s="46" t="s">
        <v>952</v>
      </c>
      <c r="C1153" s="21"/>
      <c r="D1153" s="21"/>
      <c r="E1153" s="21">
        <f>'[3]表二 (县区过渡表)'!C1153</f>
        <v>0</v>
      </c>
      <c r="F1153" s="35" t="e">
        <f t="shared" si="34"/>
        <v>#DIV/0!</v>
      </c>
      <c r="G1153" s="35" t="e">
        <f t="shared" si="35"/>
        <v>#DIV/0!</v>
      </c>
    </row>
    <row r="1154" ht="18.75" customHeight="1" spans="1:7">
      <c r="A1154" s="20">
        <v>2220113</v>
      </c>
      <c r="B1154" s="46" t="s">
        <v>953</v>
      </c>
      <c r="C1154" s="21"/>
      <c r="D1154" s="21"/>
      <c r="E1154" s="21">
        <f>'[3]表二 (县区过渡表)'!C1154</f>
        <v>0</v>
      </c>
      <c r="F1154" s="35" t="e">
        <f t="shared" si="34"/>
        <v>#DIV/0!</v>
      </c>
      <c r="G1154" s="35" t="e">
        <f t="shared" si="35"/>
        <v>#DIV/0!</v>
      </c>
    </row>
    <row r="1155" ht="18.75" customHeight="1" spans="1:7">
      <c r="A1155" s="20">
        <v>2220114</v>
      </c>
      <c r="B1155" s="46" t="s">
        <v>954</v>
      </c>
      <c r="C1155" s="21"/>
      <c r="D1155" s="21"/>
      <c r="E1155" s="21">
        <f>'[3]表二 (县区过渡表)'!C1155</f>
        <v>0</v>
      </c>
      <c r="F1155" s="35" t="e">
        <f t="shared" si="34"/>
        <v>#DIV/0!</v>
      </c>
      <c r="G1155" s="35" t="e">
        <f t="shared" si="35"/>
        <v>#DIV/0!</v>
      </c>
    </row>
    <row r="1156" ht="18.75" customHeight="1" spans="1:7">
      <c r="A1156" s="20">
        <v>2220115</v>
      </c>
      <c r="B1156" s="46" t="s">
        <v>955</v>
      </c>
      <c r="C1156" s="21"/>
      <c r="D1156" s="21"/>
      <c r="E1156" s="21">
        <f>'[3]表二 (县区过渡表)'!C1156</f>
        <v>0</v>
      </c>
      <c r="F1156" s="35" t="e">
        <f t="shared" si="34"/>
        <v>#DIV/0!</v>
      </c>
      <c r="G1156" s="35" t="e">
        <f t="shared" si="35"/>
        <v>#DIV/0!</v>
      </c>
    </row>
    <row r="1157" ht="18.75" customHeight="1" spans="1:7">
      <c r="A1157" s="20">
        <v>2220118</v>
      </c>
      <c r="B1157" s="46" t="s">
        <v>956</v>
      </c>
      <c r="C1157" s="21"/>
      <c r="D1157" s="21"/>
      <c r="E1157" s="21">
        <f>'[3]表二 (县区过渡表)'!C1157</f>
        <v>0</v>
      </c>
      <c r="F1157" s="35" t="e">
        <f t="shared" si="34"/>
        <v>#DIV/0!</v>
      </c>
      <c r="G1157" s="35" t="e">
        <f t="shared" si="35"/>
        <v>#DIV/0!</v>
      </c>
    </row>
    <row r="1158" ht="18.75" customHeight="1" spans="1:7">
      <c r="A1158" s="20">
        <v>2220119</v>
      </c>
      <c r="B1158" s="46" t="s">
        <v>957</v>
      </c>
      <c r="C1158" s="21"/>
      <c r="D1158" s="21"/>
      <c r="E1158" s="21">
        <f>'[3]表二 (县区过渡表)'!C1158</f>
        <v>0</v>
      </c>
      <c r="F1158" s="35" t="e">
        <f t="shared" ref="F1158:F1221" si="36">E1158/C1158*100</f>
        <v>#DIV/0!</v>
      </c>
      <c r="G1158" s="35" t="e">
        <f t="shared" ref="G1158:G1221" si="37">E1158/D1158*100</f>
        <v>#DIV/0!</v>
      </c>
    </row>
    <row r="1159" ht="18.75" customHeight="1" spans="1:7">
      <c r="A1159" s="20">
        <v>2220120</v>
      </c>
      <c r="B1159" s="46" t="s">
        <v>958</v>
      </c>
      <c r="C1159" s="21"/>
      <c r="D1159" s="21"/>
      <c r="E1159" s="21">
        <f>'[3]表二 (县区过渡表)'!C1159</f>
        <v>0</v>
      </c>
      <c r="F1159" s="35" t="e">
        <f t="shared" si="36"/>
        <v>#DIV/0!</v>
      </c>
      <c r="G1159" s="35" t="e">
        <f t="shared" si="37"/>
        <v>#DIV/0!</v>
      </c>
    </row>
    <row r="1160" ht="18.75" customHeight="1" spans="1:7">
      <c r="A1160" s="20">
        <v>2220121</v>
      </c>
      <c r="B1160" s="46" t="s">
        <v>959</v>
      </c>
      <c r="C1160" s="21"/>
      <c r="D1160" s="21"/>
      <c r="E1160" s="21">
        <f>'[3]表二 (县区过渡表)'!C1160</f>
        <v>0</v>
      </c>
      <c r="F1160" s="35" t="e">
        <f t="shared" si="36"/>
        <v>#DIV/0!</v>
      </c>
      <c r="G1160" s="35" t="e">
        <f t="shared" si="37"/>
        <v>#DIV/0!</v>
      </c>
    </row>
    <row r="1161" ht="18.75" customHeight="1" spans="1:7">
      <c r="A1161" s="20">
        <v>2220150</v>
      </c>
      <c r="B1161" s="46" t="s">
        <v>106</v>
      </c>
      <c r="C1161" s="21"/>
      <c r="D1161" s="21"/>
      <c r="E1161" s="21">
        <f>'[3]表二 (县区过渡表)'!C1161</f>
        <v>0</v>
      </c>
      <c r="F1161" s="35" t="e">
        <f t="shared" si="36"/>
        <v>#DIV/0!</v>
      </c>
      <c r="G1161" s="35" t="e">
        <f t="shared" si="37"/>
        <v>#DIV/0!</v>
      </c>
    </row>
    <row r="1162" ht="18.75" customHeight="1" spans="1:7">
      <c r="A1162" s="20">
        <v>2220199</v>
      </c>
      <c r="B1162" s="46" t="s">
        <v>960</v>
      </c>
      <c r="C1162" s="21"/>
      <c r="D1162" s="21"/>
      <c r="E1162" s="21">
        <f>'[3]表二 (县区过渡表)'!C1162</f>
        <v>0</v>
      </c>
      <c r="F1162" s="35" t="e">
        <f t="shared" si="36"/>
        <v>#DIV/0!</v>
      </c>
      <c r="G1162" s="35" t="e">
        <f t="shared" si="37"/>
        <v>#DIV/0!</v>
      </c>
    </row>
    <row r="1163" ht="18.75" customHeight="1" spans="1:7">
      <c r="A1163" s="20">
        <v>22203</v>
      </c>
      <c r="B1163" s="46" t="s">
        <v>961</v>
      </c>
      <c r="C1163" s="21">
        <f>SUM(C1164:C1168)</f>
        <v>0</v>
      </c>
      <c r="D1163" s="21">
        <f>SUM(D1164:D1168)</f>
        <v>0</v>
      </c>
      <c r="E1163" s="21">
        <f>'[3]表二 (县区过渡表)'!C1163</f>
        <v>0</v>
      </c>
      <c r="F1163" s="35" t="e">
        <f t="shared" si="36"/>
        <v>#DIV/0!</v>
      </c>
      <c r="G1163" s="35" t="e">
        <f t="shared" si="37"/>
        <v>#DIV/0!</v>
      </c>
    </row>
    <row r="1164" ht="18.75" customHeight="1" spans="1:7">
      <c r="A1164" s="20">
        <v>2220301</v>
      </c>
      <c r="B1164" s="46" t="s">
        <v>962</v>
      </c>
      <c r="C1164" s="21"/>
      <c r="D1164" s="21"/>
      <c r="E1164" s="21">
        <f>'[3]表二 (县区过渡表)'!C1164</f>
        <v>0</v>
      </c>
      <c r="F1164" s="35" t="e">
        <f t="shared" si="36"/>
        <v>#DIV/0!</v>
      </c>
      <c r="G1164" s="35" t="e">
        <f t="shared" si="37"/>
        <v>#DIV/0!</v>
      </c>
    </row>
    <row r="1165" ht="18.75" customHeight="1" spans="1:7">
      <c r="A1165" s="20">
        <v>2220303</v>
      </c>
      <c r="B1165" s="46" t="s">
        <v>963</v>
      </c>
      <c r="C1165" s="21"/>
      <c r="D1165" s="21"/>
      <c r="E1165" s="21">
        <f>'[3]表二 (县区过渡表)'!C1165</f>
        <v>0</v>
      </c>
      <c r="F1165" s="35" t="e">
        <f t="shared" si="36"/>
        <v>#DIV/0!</v>
      </c>
      <c r="G1165" s="35" t="e">
        <f t="shared" si="37"/>
        <v>#DIV/0!</v>
      </c>
    </row>
    <row r="1166" ht="18.75" customHeight="1" spans="1:7">
      <c r="A1166" s="20">
        <v>2220304</v>
      </c>
      <c r="B1166" s="46" t="s">
        <v>964</v>
      </c>
      <c r="C1166" s="21"/>
      <c r="D1166" s="21"/>
      <c r="E1166" s="21">
        <f>'[3]表二 (县区过渡表)'!C1166</f>
        <v>0</v>
      </c>
      <c r="F1166" s="35" t="e">
        <f t="shared" si="36"/>
        <v>#DIV/0!</v>
      </c>
      <c r="G1166" s="35" t="e">
        <f t="shared" si="37"/>
        <v>#DIV/0!</v>
      </c>
    </row>
    <row r="1167" ht="18.75" customHeight="1" spans="1:7">
      <c r="A1167" s="20">
        <v>2220305</v>
      </c>
      <c r="B1167" s="46" t="s">
        <v>965</v>
      </c>
      <c r="C1167" s="21"/>
      <c r="D1167" s="21"/>
      <c r="E1167" s="21">
        <f>'[3]表二 (县区过渡表)'!C1167</f>
        <v>0</v>
      </c>
      <c r="F1167" s="35" t="e">
        <f t="shared" si="36"/>
        <v>#DIV/0!</v>
      </c>
      <c r="G1167" s="35" t="e">
        <f t="shared" si="37"/>
        <v>#DIV/0!</v>
      </c>
    </row>
    <row r="1168" ht="18.75" customHeight="1" spans="1:7">
      <c r="A1168" s="20">
        <v>2220399</v>
      </c>
      <c r="B1168" s="46" t="s">
        <v>966</v>
      </c>
      <c r="C1168" s="21"/>
      <c r="D1168" s="21"/>
      <c r="E1168" s="21">
        <f>'[3]表二 (县区过渡表)'!C1168</f>
        <v>0</v>
      </c>
      <c r="F1168" s="35" t="e">
        <f t="shared" si="36"/>
        <v>#DIV/0!</v>
      </c>
      <c r="G1168" s="35" t="e">
        <f t="shared" si="37"/>
        <v>#DIV/0!</v>
      </c>
    </row>
    <row r="1169" ht="18.75" customHeight="1" spans="1:7">
      <c r="A1169" s="20">
        <v>22204</v>
      </c>
      <c r="B1169" s="46" t="s">
        <v>967</v>
      </c>
      <c r="C1169" s="21">
        <f>SUM(C1170:C1174)</f>
        <v>0</v>
      </c>
      <c r="D1169" s="21">
        <f>SUM(D1170:D1174)</f>
        <v>0</v>
      </c>
      <c r="E1169" s="21">
        <f>'[3]表二 (县区过渡表)'!C1169</f>
        <v>0</v>
      </c>
      <c r="F1169" s="35" t="e">
        <f t="shared" si="36"/>
        <v>#DIV/0!</v>
      </c>
      <c r="G1169" s="35" t="e">
        <f t="shared" si="37"/>
        <v>#DIV/0!</v>
      </c>
    </row>
    <row r="1170" ht="18.75" customHeight="1" spans="1:7">
      <c r="A1170" s="20">
        <v>2220401</v>
      </c>
      <c r="B1170" s="46" t="s">
        <v>968</v>
      </c>
      <c r="C1170" s="21"/>
      <c r="D1170" s="21"/>
      <c r="E1170" s="21">
        <f>'[3]表二 (县区过渡表)'!C1170</f>
        <v>0</v>
      </c>
      <c r="F1170" s="35" t="e">
        <f t="shared" si="36"/>
        <v>#DIV/0!</v>
      </c>
      <c r="G1170" s="35" t="e">
        <f t="shared" si="37"/>
        <v>#DIV/0!</v>
      </c>
    </row>
    <row r="1171" ht="18.75" customHeight="1" spans="1:7">
      <c r="A1171" s="20">
        <v>2220402</v>
      </c>
      <c r="B1171" s="46" t="s">
        <v>969</v>
      </c>
      <c r="C1171" s="21"/>
      <c r="D1171" s="21"/>
      <c r="E1171" s="21">
        <f>'[3]表二 (县区过渡表)'!C1171</f>
        <v>0</v>
      </c>
      <c r="F1171" s="35" t="e">
        <f t="shared" si="36"/>
        <v>#DIV/0!</v>
      </c>
      <c r="G1171" s="35" t="e">
        <f t="shared" si="37"/>
        <v>#DIV/0!</v>
      </c>
    </row>
    <row r="1172" ht="18.75" customHeight="1" spans="1:7">
      <c r="A1172" s="20">
        <v>2220403</v>
      </c>
      <c r="B1172" s="46" t="s">
        <v>970</v>
      </c>
      <c r="C1172" s="21"/>
      <c r="D1172" s="21"/>
      <c r="E1172" s="21">
        <f>'[3]表二 (县区过渡表)'!C1172</f>
        <v>0</v>
      </c>
      <c r="F1172" s="35" t="e">
        <f t="shared" si="36"/>
        <v>#DIV/0!</v>
      </c>
      <c r="G1172" s="35" t="e">
        <f t="shared" si="37"/>
        <v>#DIV/0!</v>
      </c>
    </row>
    <row r="1173" ht="18.75" customHeight="1" spans="1:7">
      <c r="A1173" s="20">
        <v>2220404</v>
      </c>
      <c r="B1173" s="46" t="s">
        <v>971</v>
      </c>
      <c r="C1173" s="21"/>
      <c r="D1173" s="21"/>
      <c r="E1173" s="21">
        <f>'[3]表二 (县区过渡表)'!C1173</f>
        <v>0</v>
      </c>
      <c r="F1173" s="35" t="e">
        <f t="shared" si="36"/>
        <v>#DIV/0!</v>
      </c>
      <c r="G1173" s="35" t="e">
        <f t="shared" si="37"/>
        <v>#DIV/0!</v>
      </c>
    </row>
    <row r="1174" ht="18.75" customHeight="1" spans="1:7">
      <c r="A1174" s="20">
        <v>2220499</v>
      </c>
      <c r="B1174" s="46" t="s">
        <v>972</v>
      </c>
      <c r="C1174" s="21"/>
      <c r="D1174" s="21"/>
      <c r="E1174" s="21">
        <f>'[3]表二 (县区过渡表)'!C1174</f>
        <v>0</v>
      </c>
      <c r="F1174" s="35" t="e">
        <f t="shared" si="36"/>
        <v>#DIV/0!</v>
      </c>
      <c r="G1174" s="35" t="e">
        <f t="shared" si="37"/>
        <v>#DIV/0!</v>
      </c>
    </row>
    <row r="1175" ht="18.75" customHeight="1" spans="1:7">
      <c r="A1175" s="20">
        <v>22205</v>
      </c>
      <c r="B1175" s="46" t="s">
        <v>973</v>
      </c>
      <c r="C1175" s="21">
        <f>SUM(C1176:C1187)</f>
        <v>0</v>
      </c>
      <c r="D1175" s="21">
        <f>SUM(D1176:D1187)</f>
        <v>0</v>
      </c>
      <c r="E1175" s="21">
        <f>'[3]表二 (县区过渡表)'!C1175</f>
        <v>0</v>
      </c>
      <c r="F1175" s="35" t="e">
        <f t="shared" si="36"/>
        <v>#DIV/0!</v>
      </c>
      <c r="G1175" s="35" t="e">
        <f t="shared" si="37"/>
        <v>#DIV/0!</v>
      </c>
    </row>
    <row r="1176" ht="18.75" customHeight="1" spans="1:7">
      <c r="A1176" s="20">
        <v>2220501</v>
      </c>
      <c r="B1176" s="46" t="s">
        <v>974</v>
      </c>
      <c r="C1176" s="21"/>
      <c r="D1176" s="21"/>
      <c r="E1176" s="21">
        <f>'[3]表二 (县区过渡表)'!C1176</f>
        <v>0</v>
      </c>
      <c r="F1176" s="35" t="e">
        <f t="shared" si="36"/>
        <v>#DIV/0!</v>
      </c>
      <c r="G1176" s="35" t="e">
        <f t="shared" si="37"/>
        <v>#DIV/0!</v>
      </c>
    </row>
    <row r="1177" ht="18.75" customHeight="1" spans="1:7">
      <c r="A1177" s="20">
        <v>2220502</v>
      </c>
      <c r="B1177" s="46" t="s">
        <v>975</v>
      </c>
      <c r="C1177" s="21"/>
      <c r="D1177" s="21"/>
      <c r="E1177" s="21">
        <f>'[3]表二 (县区过渡表)'!C1177</f>
        <v>0</v>
      </c>
      <c r="F1177" s="35" t="e">
        <f t="shared" si="36"/>
        <v>#DIV/0!</v>
      </c>
      <c r="G1177" s="35" t="e">
        <f t="shared" si="37"/>
        <v>#DIV/0!</v>
      </c>
    </row>
    <row r="1178" ht="18.75" customHeight="1" spans="1:7">
      <c r="A1178" s="20">
        <v>2220503</v>
      </c>
      <c r="B1178" s="46" t="s">
        <v>976</v>
      </c>
      <c r="C1178" s="21"/>
      <c r="D1178" s="21"/>
      <c r="E1178" s="21">
        <f>'[3]表二 (县区过渡表)'!C1178</f>
        <v>0</v>
      </c>
      <c r="F1178" s="35" t="e">
        <f t="shared" si="36"/>
        <v>#DIV/0!</v>
      </c>
      <c r="G1178" s="35" t="e">
        <f t="shared" si="37"/>
        <v>#DIV/0!</v>
      </c>
    </row>
    <row r="1179" ht="18.75" customHeight="1" spans="1:7">
      <c r="A1179" s="20">
        <v>2220504</v>
      </c>
      <c r="B1179" s="46" t="s">
        <v>977</v>
      </c>
      <c r="C1179" s="21"/>
      <c r="D1179" s="21"/>
      <c r="E1179" s="21">
        <f>'[3]表二 (县区过渡表)'!C1179</f>
        <v>0</v>
      </c>
      <c r="F1179" s="35" t="e">
        <f t="shared" si="36"/>
        <v>#DIV/0!</v>
      </c>
      <c r="G1179" s="35" t="e">
        <f t="shared" si="37"/>
        <v>#DIV/0!</v>
      </c>
    </row>
    <row r="1180" ht="18.75" customHeight="1" spans="1:7">
      <c r="A1180" s="20">
        <v>2220505</v>
      </c>
      <c r="B1180" s="46" t="s">
        <v>978</v>
      </c>
      <c r="C1180" s="21"/>
      <c r="D1180" s="21"/>
      <c r="E1180" s="21">
        <f>'[3]表二 (县区过渡表)'!C1180</f>
        <v>0</v>
      </c>
      <c r="F1180" s="35" t="e">
        <f t="shared" si="36"/>
        <v>#DIV/0!</v>
      </c>
      <c r="G1180" s="35" t="e">
        <f t="shared" si="37"/>
        <v>#DIV/0!</v>
      </c>
    </row>
    <row r="1181" ht="18.75" customHeight="1" spans="1:7">
      <c r="A1181" s="20">
        <v>2220506</v>
      </c>
      <c r="B1181" s="46" t="s">
        <v>979</v>
      </c>
      <c r="C1181" s="21"/>
      <c r="D1181" s="21"/>
      <c r="E1181" s="21">
        <f>'[3]表二 (县区过渡表)'!C1181</f>
        <v>0</v>
      </c>
      <c r="F1181" s="35" t="e">
        <f t="shared" si="36"/>
        <v>#DIV/0!</v>
      </c>
      <c r="G1181" s="35" t="e">
        <f t="shared" si="37"/>
        <v>#DIV/0!</v>
      </c>
    </row>
    <row r="1182" ht="18.75" customHeight="1" spans="1:7">
      <c r="A1182" s="20">
        <v>2220507</v>
      </c>
      <c r="B1182" s="46" t="s">
        <v>980</v>
      </c>
      <c r="C1182" s="21"/>
      <c r="D1182" s="21"/>
      <c r="E1182" s="21">
        <f>'[3]表二 (县区过渡表)'!C1182</f>
        <v>0</v>
      </c>
      <c r="F1182" s="35" t="e">
        <f t="shared" si="36"/>
        <v>#DIV/0!</v>
      </c>
      <c r="G1182" s="35" t="e">
        <f t="shared" si="37"/>
        <v>#DIV/0!</v>
      </c>
    </row>
    <row r="1183" ht="18.75" customHeight="1" spans="1:7">
      <c r="A1183" s="20">
        <v>2220508</v>
      </c>
      <c r="B1183" s="46" t="s">
        <v>981</v>
      </c>
      <c r="C1183" s="21"/>
      <c r="D1183" s="21"/>
      <c r="E1183" s="21">
        <f>'[3]表二 (县区过渡表)'!C1183</f>
        <v>0</v>
      </c>
      <c r="F1183" s="35" t="e">
        <f t="shared" si="36"/>
        <v>#DIV/0!</v>
      </c>
      <c r="G1183" s="35" t="e">
        <f t="shared" si="37"/>
        <v>#DIV/0!</v>
      </c>
    </row>
    <row r="1184" ht="18.75" customHeight="1" spans="1:7">
      <c r="A1184" s="20">
        <v>2220509</v>
      </c>
      <c r="B1184" s="46" t="s">
        <v>982</v>
      </c>
      <c r="C1184" s="21"/>
      <c r="D1184" s="21"/>
      <c r="E1184" s="21">
        <f>'[3]表二 (县区过渡表)'!C1184</f>
        <v>0</v>
      </c>
      <c r="F1184" s="35" t="e">
        <f t="shared" si="36"/>
        <v>#DIV/0!</v>
      </c>
      <c r="G1184" s="35" t="e">
        <f t="shared" si="37"/>
        <v>#DIV/0!</v>
      </c>
    </row>
    <row r="1185" ht="18.75" customHeight="1" spans="1:7">
      <c r="A1185" s="20">
        <v>2220510</v>
      </c>
      <c r="B1185" s="46" t="s">
        <v>983</v>
      </c>
      <c r="C1185" s="21"/>
      <c r="D1185" s="21"/>
      <c r="E1185" s="21">
        <f>'[3]表二 (县区过渡表)'!C1185</f>
        <v>0</v>
      </c>
      <c r="F1185" s="35" t="e">
        <f t="shared" si="36"/>
        <v>#DIV/0!</v>
      </c>
      <c r="G1185" s="35" t="e">
        <f t="shared" si="37"/>
        <v>#DIV/0!</v>
      </c>
    </row>
    <row r="1186" ht="18.75" customHeight="1" spans="1:7">
      <c r="A1186" s="20">
        <v>2220511</v>
      </c>
      <c r="B1186" s="46" t="s">
        <v>984</v>
      </c>
      <c r="C1186" s="21"/>
      <c r="D1186" s="21"/>
      <c r="E1186" s="21">
        <f>'[3]表二 (县区过渡表)'!C1186</f>
        <v>0</v>
      </c>
      <c r="F1186" s="35" t="e">
        <f t="shared" si="36"/>
        <v>#DIV/0!</v>
      </c>
      <c r="G1186" s="35" t="e">
        <f t="shared" si="37"/>
        <v>#DIV/0!</v>
      </c>
    </row>
    <row r="1187" ht="18.75" customHeight="1" spans="1:7">
      <c r="A1187" s="20">
        <v>2220599</v>
      </c>
      <c r="B1187" s="46" t="s">
        <v>985</v>
      </c>
      <c r="C1187" s="21"/>
      <c r="D1187" s="21"/>
      <c r="E1187" s="21">
        <f>'[3]表二 (县区过渡表)'!C1187</f>
        <v>0</v>
      </c>
      <c r="F1187" s="35" t="e">
        <f t="shared" si="36"/>
        <v>#DIV/0!</v>
      </c>
      <c r="G1187" s="35" t="e">
        <f t="shared" si="37"/>
        <v>#DIV/0!</v>
      </c>
    </row>
    <row r="1188" ht="18.75" customHeight="1" spans="1:7">
      <c r="A1188" s="20">
        <v>224</v>
      </c>
      <c r="B1188" s="46" t="s">
        <v>61</v>
      </c>
      <c r="C1188" s="21">
        <f>C1189+C1200+C1206+C1214+C1227+C1231+C1235</f>
        <v>925</v>
      </c>
      <c r="D1188" s="21">
        <f>D1189+D1200+D1206+D1214+D1227+D1231+D1235</f>
        <v>919</v>
      </c>
      <c r="E1188" s="21">
        <f>E1189+E1200+E1206+E1214+E1227+E1231+E1235</f>
        <v>1286</v>
      </c>
      <c r="F1188" s="35">
        <f t="shared" si="36"/>
        <v>139.027027027027</v>
      </c>
      <c r="G1188" s="35">
        <f t="shared" si="37"/>
        <v>139.93471164309</v>
      </c>
    </row>
    <row r="1189" ht="18.75" customHeight="1" spans="1:7">
      <c r="A1189" s="20">
        <v>22401</v>
      </c>
      <c r="B1189" s="46" t="s">
        <v>986</v>
      </c>
      <c r="C1189" s="21">
        <f>SUM(C1190:C1199)</f>
        <v>330</v>
      </c>
      <c r="D1189" s="21">
        <f>SUM(D1190:D1199)</f>
        <v>175</v>
      </c>
      <c r="E1189" s="21">
        <f>'[3]表二 (县区过渡表)'!C1189</f>
        <v>172</v>
      </c>
      <c r="F1189" s="35">
        <f t="shared" si="36"/>
        <v>52.1212121212121</v>
      </c>
      <c r="G1189" s="35">
        <f t="shared" si="37"/>
        <v>98.2857142857143</v>
      </c>
    </row>
    <row r="1190" ht="18.75" customHeight="1" spans="1:7">
      <c r="A1190" s="20">
        <v>2240101</v>
      </c>
      <c r="B1190" s="46" t="s">
        <v>97</v>
      </c>
      <c r="C1190" s="21"/>
      <c r="D1190" s="21"/>
      <c r="E1190" s="21">
        <f>'[3]表二 (县区过渡表)'!C1190</f>
        <v>0</v>
      </c>
      <c r="F1190" s="35" t="e">
        <f t="shared" si="36"/>
        <v>#DIV/0!</v>
      </c>
      <c r="G1190" s="35" t="e">
        <f t="shared" si="37"/>
        <v>#DIV/0!</v>
      </c>
    </row>
    <row r="1191" ht="18.75" customHeight="1" spans="1:7">
      <c r="A1191" s="20">
        <v>2240102</v>
      </c>
      <c r="B1191" s="46" t="s">
        <v>98</v>
      </c>
      <c r="C1191" s="21"/>
      <c r="D1191" s="21"/>
      <c r="E1191" s="21">
        <f>'[3]表二 (县区过渡表)'!C1191</f>
        <v>0</v>
      </c>
      <c r="F1191" s="35" t="e">
        <f t="shared" si="36"/>
        <v>#DIV/0!</v>
      </c>
      <c r="G1191" s="35" t="e">
        <f t="shared" si="37"/>
        <v>#DIV/0!</v>
      </c>
    </row>
    <row r="1192" ht="18.75" customHeight="1" spans="1:7">
      <c r="A1192" s="20">
        <v>2240103</v>
      </c>
      <c r="B1192" s="46" t="s">
        <v>99</v>
      </c>
      <c r="C1192" s="21"/>
      <c r="D1192" s="21"/>
      <c r="E1192" s="21">
        <f>'[3]表二 (县区过渡表)'!C1192</f>
        <v>0</v>
      </c>
      <c r="F1192" s="35" t="e">
        <f t="shared" si="36"/>
        <v>#DIV/0!</v>
      </c>
      <c r="G1192" s="35" t="e">
        <f t="shared" si="37"/>
        <v>#DIV/0!</v>
      </c>
    </row>
    <row r="1193" ht="18.75" customHeight="1" spans="1:7">
      <c r="A1193" s="20">
        <v>2240104</v>
      </c>
      <c r="B1193" s="46" t="s">
        <v>987</v>
      </c>
      <c r="C1193" s="21"/>
      <c r="D1193" s="21"/>
      <c r="E1193" s="21">
        <f>'[3]表二 (县区过渡表)'!C1193</f>
        <v>0</v>
      </c>
      <c r="F1193" s="35" t="e">
        <f t="shared" si="36"/>
        <v>#DIV/0!</v>
      </c>
      <c r="G1193" s="35" t="e">
        <f t="shared" si="37"/>
        <v>#DIV/0!</v>
      </c>
    </row>
    <row r="1194" ht="18.75" customHeight="1" spans="1:7">
      <c r="A1194" s="20">
        <v>2240105</v>
      </c>
      <c r="B1194" s="46" t="s">
        <v>988</v>
      </c>
      <c r="C1194" s="21"/>
      <c r="D1194" s="21"/>
      <c r="E1194" s="21">
        <f>'[3]表二 (县区过渡表)'!C1194</f>
        <v>0</v>
      </c>
      <c r="F1194" s="35" t="e">
        <f t="shared" si="36"/>
        <v>#DIV/0!</v>
      </c>
      <c r="G1194" s="35" t="e">
        <f t="shared" si="37"/>
        <v>#DIV/0!</v>
      </c>
    </row>
    <row r="1195" ht="18.75" customHeight="1" spans="1:7">
      <c r="A1195" s="20">
        <v>2240106</v>
      </c>
      <c r="B1195" s="46" t="s">
        <v>989</v>
      </c>
      <c r="C1195" s="21">
        <v>192</v>
      </c>
      <c r="D1195" s="21">
        <v>175</v>
      </c>
      <c r="E1195" s="21">
        <f>'[3]表二 (县区过渡表)'!C1195</f>
        <v>34</v>
      </c>
      <c r="F1195" s="35">
        <f t="shared" si="36"/>
        <v>17.7083333333333</v>
      </c>
      <c r="G1195" s="35">
        <f t="shared" si="37"/>
        <v>19.4285714285714</v>
      </c>
    </row>
    <row r="1196" ht="18.75" customHeight="1" spans="1:7">
      <c r="A1196" s="20">
        <v>2240108</v>
      </c>
      <c r="B1196" s="46" t="s">
        <v>990</v>
      </c>
      <c r="C1196" s="21"/>
      <c r="D1196" s="21"/>
      <c r="E1196" s="21">
        <f>'[3]表二 (县区过渡表)'!C1196</f>
        <v>0</v>
      </c>
      <c r="F1196" s="35" t="e">
        <f t="shared" si="36"/>
        <v>#DIV/0!</v>
      </c>
      <c r="G1196" s="35" t="e">
        <f t="shared" si="37"/>
        <v>#DIV/0!</v>
      </c>
    </row>
    <row r="1197" ht="18.75" customHeight="1" spans="1:7">
      <c r="A1197" s="20">
        <v>2240109</v>
      </c>
      <c r="B1197" s="46" t="s">
        <v>991</v>
      </c>
      <c r="C1197" s="21"/>
      <c r="D1197" s="21"/>
      <c r="E1197" s="21">
        <f>'[3]表二 (县区过渡表)'!C1197</f>
        <v>0</v>
      </c>
      <c r="F1197" s="35" t="e">
        <f t="shared" si="36"/>
        <v>#DIV/0!</v>
      </c>
      <c r="G1197" s="35" t="e">
        <f t="shared" si="37"/>
        <v>#DIV/0!</v>
      </c>
    </row>
    <row r="1198" ht="18.75" customHeight="1" spans="1:7">
      <c r="A1198" s="20">
        <v>2240150</v>
      </c>
      <c r="B1198" s="46" t="s">
        <v>106</v>
      </c>
      <c r="C1198" s="21"/>
      <c r="D1198" s="21"/>
      <c r="E1198" s="21">
        <f>'[3]表二 (县区过渡表)'!C1198</f>
        <v>0</v>
      </c>
      <c r="F1198" s="35" t="e">
        <f t="shared" si="36"/>
        <v>#DIV/0!</v>
      </c>
      <c r="G1198" s="35" t="e">
        <f t="shared" si="37"/>
        <v>#DIV/0!</v>
      </c>
    </row>
    <row r="1199" ht="18.75" customHeight="1" spans="1:7">
      <c r="A1199" s="20">
        <v>2240199</v>
      </c>
      <c r="B1199" s="46" t="s">
        <v>992</v>
      </c>
      <c r="C1199" s="21">
        <v>138</v>
      </c>
      <c r="D1199" s="21"/>
      <c r="E1199" s="21">
        <f>'[3]表二 (县区过渡表)'!C1199</f>
        <v>138</v>
      </c>
      <c r="F1199" s="35">
        <f t="shared" si="36"/>
        <v>100</v>
      </c>
      <c r="G1199" s="35" t="e">
        <f t="shared" si="37"/>
        <v>#DIV/0!</v>
      </c>
    </row>
    <row r="1200" ht="18.75" customHeight="1" spans="1:7">
      <c r="A1200" s="20">
        <v>22402</v>
      </c>
      <c r="B1200" s="46" t="s">
        <v>993</v>
      </c>
      <c r="C1200" s="21">
        <f>SUM(C1201:C1205)</f>
        <v>595</v>
      </c>
      <c r="D1200" s="21">
        <f>SUM(D1201:D1205)</f>
        <v>744</v>
      </c>
      <c r="E1200" s="21">
        <f>'[3]表二 (县区过渡表)'!C1200</f>
        <v>1089</v>
      </c>
      <c r="F1200" s="35">
        <f t="shared" si="36"/>
        <v>183.025210084034</v>
      </c>
      <c r="G1200" s="35">
        <f t="shared" si="37"/>
        <v>146.370967741935</v>
      </c>
    </row>
    <row r="1201" ht="18.75" customHeight="1" spans="1:7">
      <c r="A1201" s="20">
        <v>2240201</v>
      </c>
      <c r="B1201" s="46" t="s">
        <v>97</v>
      </c>
      <c r="C1201" s="21"/>
      <c r="D1201" s="21"/>
      <c r="E1201" s="21">
        <f>'[3]表二 (县区过渡表)'!C1201</f>
        <v>0</v>
      </c>
      <c r="F1201" s="35" t="e">
        <f t="shared" si="36"/>
        <v>#DIV/0!</v>
      </c>
      <c r="G1201" s="35" t="e">
        <f t="shared" si="37"/>
        <v>#DIV/0!</v>
      </c>
    </row>
    <row r="1202" ht="18.75" customHeight="1" spans="1:7">
      <c r="A1202" s="20">
        <v>2240202</v>
      </c>
      <c r="B1202" s="46" t="s">
        <v>98</v>
      </c>
      <c r="C1202" s="21"/>
      <c r="D1202" s="21"/>
      <c r="E1202" s="21">
        <f>'[3]表二 (县区过渡表)'!C1202</f>
        <v>0</v>
      </c>
      <c r="F1202" s="35" t="e">
        <f t="shared" si="36"/>
        <v>#DIV/0!</v>
      </c>
      <c r="G1202" s="35" t="e">
        <f t="shared" si="37"/>
        <v>#DIV/0!</v>
      </c>
    </row>
    <row r="1203" ht="18.75" customHeight="1" spans="1:7">
      <c r="A1203" s="20">
        <v>2240203</v>
      </c>
      <c r="B1203" s="46" t="s">
        <v>99</v>
      </c>
      <c r="C1203" s="21"/>
      <c r="D1203" s="21"/>
      <c r="E1203" s="21">
        <f>'[3]表二 (县区过渡表)'!C1203</f>
        <v>0</v>
      </c>
      <c r="F1203" s="35" t="e">
        <f t="shared" si="36"/>
        <v>#DIV/0!</v>
      </c>
      <c r="G1203" s="35" t="e">
        <f t="shared" si="37"/>
        <v>#DIV/0!</v>
      </c>
    </row>
    <row r="1204" ht="18.75" customHeight="1" spans="1:7">
      <c r="A1204" s="20">
        <v>2240204</v>
      </c>
      <c r="B1204" s="46" t="s">
        <v>994</v>
      </c>
      <c r="C1204" s="21"/>
      <c r="D1204" s="21"/>
      <c r="E1204" s="21">
        <f>'[3]表二 (县区过渡表)'!C1204</f>
        <v>0</v>
      </c>
      <c r="F1204" s="35" t="e">
        <f t="shared" si="36"/>
        <v>#DIV/0!</v>
      </c>
      <c r="G1204" s="35" t="e">
        <f t="shared" si="37"/>
        <v>#DIV/0!</v>
      </c>
    </row>
    <row r="1205" ht="18.75" customHeight="1" spans="1:7">
      <c r="A1205" s="20">
        <v>2240299</v>
      </c>
      <c r="B1205" s="46" t="s">
        <v>995</v>
      </c>
      <c r="C1205" s="21">
        <v>595</v>
      </c>
      <c r="D1205" s="21">
        <v>744</v>
      </c>
      <c r="E1205" s="21">
        <f>'[3]表二 (县区过渡表)'!C1205</f>
        <v>1089</v>
      </c>
      <c r="F1205" s="35">
        <f t="shared" si="36"/>
        <v>183.025210084034</v>
      </c>
      <c r="G1205" s="35">
        <f t="shared" si="37"/>
        <v>146.370967741935</v>
      </c>
    </row>
    <row r="1206" ht="18.75" customHeight="1" spans="1:7">
      <c r="A1206" s="20">
        <v>22404</v>
      </c>
      <c r="B1206" s="46" t="s">
        <v>996</v>
      </c>
      <c r="C1206" s="21">
        <f>SUM(C1207:C1213)</f>
        <v>0</v>
      </c>
      <c r="D1206" s="21">
        <f>SUM(D1207:D1213)</f>
        <v>0</v>
      </c>
      <c r="E1206" s="21">
        <f>'[3]表二 (县区过渡表)'!C1206</f>
        <v>0</v>
      </c>
      <c r="F1206" s="35" t="e">
        <f t="shared" si="36"/>
        <v>#DIV/0!</v>
      </c>
      <c r="G1206" s="35" t="e">
        <f t="shared" si="37"/>
        <v>#DIV/0!</v>
      </c>
    </row>
    <row r="1207" ht="18.75" customHeight="1" spans="1:7">
      <c r="A1207" s="20">
        <v>2240401</v>
      </c>
      <c r="B1207" s="46" t="s">
        <v>97</v>
      </c>
      <c r="C1207" s="21"/>
      <c r="D1207" s="21"/>
      <c r="E1207" s="21">
        <f>'[3]表二 (县区过渡表)'!C1207</f>
        <v>0</v>
      </c>
      <c r="F1207" s="35" t="e">
        <f t="shared" si="36"/>
        <v>#DIV/0!</v>
      </c>
      <c r="G1207" s="35" t="e">
        <f t="shared" si="37"/>
        <v>#DIV/0!</v>
      </c>
    </row>
    <row r="1208" ht="18.75" customHeight="1" spans="1:7">
      <c r="A1208" s="20">
        <v>2240402</v>
      </c>
      <c r="B1208" s="46" t="s">
        <v>98</v>
      </c>
      <c r="C1208" s="21"/>
      <c r="D1208" s="21"/>
      <c r="E1208" s="21">
        <f>'[3]表二 (县区过渡表)'!C1208</f>
        <v>0</v>
      </c>
      <c r="F1208" s="35" t="e">
        <f t="shared" si="36"/>
        <v>#DIV/0!</v>
      </c>
      <c r="G1208" s="35" t="e">
        <f t="shared" si="37"/>
        <v>#DIV/0!</v>
      </c>
    </row>
    <row r="1209" ht="18.75" customHeight="1" spans="1:7">
      <c r="A1209" s="20">
        <v>2240403</v>
      </c>
      <c r="B1209" s="46" t="s">
        <v>99</v>
      </c>
      <c r="C1209" s="21"/>
      <c r="D1209" s="21"/>
      <c r="E1209" s="21">
        <f>'[3]表二 (县区过渡表)'!C1209</f>
        <v>0</v>
      </c>
      <c r="F1209" s="35" t="e">
        <f t="shared" si="36"/>
        <v>#DIV/0!</v>
      </c>
      <c r="G1209" s="35" t="e">
        <f t="shared" si="37"/>
        <v>#DIV/0!</v>
      </c>
    </row>
    <row r="1210" ht="18.75" customHeight="1" spans="1:7">
      <c r="A1210" s="20">
        <v>2240404</v>
      </c>
      <c r="B1210" s="46" t="s">
        <v>997</v>
      </c>
      <c r="C1210" s="21"/>
      <c r="D1210" s="21"/>
      <c r="E1210" s="21">
        <f>'[3]表二 (县区过渡表)'!C1210</f>
        <v>0</v>
      </c>
      <c r="F1210" s="35" t="e">
        <f t="shared" si="36"/>
        <v>#DIV/0!</v>
      </c>
      <c r="G1210" s="35" t="e">
        <f t="shared" si="37"/>
        <v>#DIV/0!</v>
      </c>
    </row>
    <row r="1211" ht="18.75" customHeight="1" spans="1:7">
      <c r="A1211" s="20">
        <v>2240405</v>
      </c>
      <c r="B1211" s="46" t="s">
        <v>998</v>
      </c>
      <c r="C1211" s="21"/>
      <c r="D1211" s="21"/>
      <c r="E1211" s="21">
        <f>'[3]表二 (县区过渡表)'!C1211</f>
        <v>0</v>
      </c>
      <c r="F1211" s="35" t="e">
        <f t="shared" si="36"/>
        <v>#DIV/0!</v>
      </c>
      <c r="G1211" s="35" t="e">
        <f t="shared" si="37"/>
        <v>#DIV/0!</v>
      </c>
    </row>
    <row r="1212" ht="18.75" customHeight="1" spans="1:7">
      <c r="A1212" s="20">
        <v>2240450</v>
      </c>
      <c r="B1212" s="46" t="s">
        <v>106</v>
      </c>
      <c r="C1212" s="21"/>
      <c r="D1212" s="21"/>
      <c r="E1212" s="21">
        <f>'[3]表二 (县区过渡表)'!C1212</f>
        <v>0</v>
      </c>
      <c r="F1212" s="35" t="e">
        <f t="shared" si="36"/>
        <v>#DIV/0!</v>
      </c>
      <c r="G1212" s="35" t="e">
        <f t="shared" si="37"/>
        <v>#DIV/0!</v>
      </c>
    </row>
    <row r="1213" ht="18.75" customHeight="1" spans="1:7">
      <c r="A1213" s="20">
        <v>2240499</v>
      </c>
      <c r="B1213" s="46" t="s">
        <v>999</v>
      </c>
      <c r="C1213" s="21"/>
      <c r="D1213" s="21"/>
      <c r="E1213" s="21">
        <f>'[3]表二 (县区过渡表)'!C1213</f>
        <v>0</v>
      </c>
      <c r="F1213" s="35" t="e">
        <f t="shared" si="36"/>
        <v>#DIV/0!</v>
      </c>
      <c r="G1213" s="35" t="e">
        <f t="shared" si="37"/>
        <v>#DIV/0!</v>
      </c>
    </row>
    <row r="1214" ht="18.75" customHeight="1" spans="1:7">
      <c r="A1214" s="20">
        <v>22405</v>
      </c>
      <c r="B1214" s="46" t="s">
        <v>1000</v>
      </c>
      <c r="C1214" s="21">
        <f>SUM(C1215:C1226)</f>
        <v>0</v>
      </c>
      <c r="D1214" s="21">
        <f>SUM(D1215:D1226)</f>
        <v>0</v>
      </c>
      <c r="E1214" s="21">
        <f>'[3]表二 (县区过渡表)'!C1214</f>
        <v>0</v>
      </c>
      <c r="F1214" s="35" t="e">
        <f t="shared" si="36"/>
        <v>#DIV/0!</v>
      </c>
      <c r="G1214" s="35" t="e">
        <f t="shared" si="37"/>
        <v>#DIV/0!</v>
      </c>
    </row>
    <row r="1215" ht="18.75" customHeight="1" spans="1:7">
      <c r="A1215" s="20">
        <v>2240501</v>
      </c>
      <c r="B1215" s="46" t="s">
        <v>97</v>
      </c>
      <c r="C1215" s="21"/>
      <c r="D1215" s="21"/>
      <c r="E1215" s="21">
        <f>'[3]表二 (县区过渡表)'!C1215</f>
        <v>0</v>
      </c>
      <c r="F1215" s="35" t="e">
        <f t="shared" si="36"/>
        <v>#DIV/0!</v>
      </c>
      <c r="G1215" s="35" t="e">
        <f t="shared" si="37"/>
        <v>#DIV/0!</v>
      </c>
    </row>
    <row r="1216" ht="18.75" customHeight="1" spans="1:7">
      <c r="A1216" s="20">
        <v>2240502</v>
      </c>
      <c r="B1216" s="46" t="s">
        <v>98</v>
      </c>
      <c r="C1216" s="21"/>
      <c r="D1216" s="21"/>
      <c r="E1216" s="21">
        <f>'[3]表二 (县区过渡表)'!C1216</f>
        <v>0</v>
      </c>
      <c r="F1216" s="35" t="e">
        <f t="shared" si="36"/>
        <v>#DIV/0!</v>
      </c>
      <c r="G1216" s="35" t="e">
        <f t="shared" si="37"/>
        <v>#DIV/0!</v>
      </c>
    </row>
    <row r="1217" ht="18.75" customHeight="1" spans="1:7">
      <c r="A1217" s="20">
        <v>2240503</v>
      </c>
      <c r="B1217" s="46" t="s">
        <v>99</v>
      </c>
      <c r="C1217" s="21"/>
      <c r="D1217" s="21"/>
      <c r="E1217" s="21">
        <f>'[3]表二 (县区过渡表)'!C1217</f>
        <v>0</v>
      </c>
      <c r="F1217" s="35" t="e">
        <f t="shared" si="36"/>
        <v>#DIV/0!</v>
      </c>
      <c r="G1217" s="35" t="e">
        <f t="shared" si="37"/>
        <v>#DIV/0!</v>
      </c>
    </row>
    <row r="1218" ht="18.75" customHeight="1" spans="1:7">
      <c r="A1218" s="20">
        <v>2240504</v>
      </c>
      <c r="B1218" s="46" t="s">
        <v>1001</v>
      </c>
      <c r="C1218" s="21"/>
      <c r="D1218" s="21"/>
      <c r="E1218" s="21">
        <f>'[3]表二 (县区过渡表)'!C1218</f>
        <v>0</v>
      </c>
      <c r="F1218" s="35" t="e">
        <f t="shared" si="36"/>
        <v>#DIV/0!</v>
      </c>
      <c r="G1218" s="35" t="e">
        <f t="shared" si="37"/>
        <v>#DIV/0!</v>
      </c>
    </row>
    <row r="1219" ht="18.75" customHeight="1" spans="1:7">
      <c r="A1219" s="20">
        <v>2240505</v>
      </c>
      <c r="B1219" s="46" t="s">
        <v>1002</v>
      </c>
      <c r="C1219" s="21"/>
      <c r="D1219" s="21"/>
      <c r="E1219" s="21">
        <f>'[3]表二 (县区过渡表)'!C1219</f>
        <v>0</v>
      </c>
      <c r="F1219" s="35" t="e">
        <f t="shared" si="36"/>
        <v>#DIV/0!</v>
      </c>
      <c r="G1219" s="35" t="e">
        <f t="shared" si="37"/>
        <v>#DIV/0!</v>
      </c>
    </row>
    <row r="1220" ht="18.75" customHeight="1" spans="1:7">
      <c r="A1220" s="20">
        <v>2240506</v>
      </c>
      <c r="B1220" s="46" t="s">
        <v>1003</v>
      </c>
      <c r="C1220" s="21"/>
      <c r="D1220" s="21"/>
      <c r="E1220" s="21">
        <f>'[3]表二 (县区过渡表)'!C1220</f>
        <v>0</v>
      </c>
      <c r="F1220" s="35" t="e">
        <f t="shared" si="36"/>
        <v>#DIV/0!</v>
      </c>
      <c r="G1220" s="35" t="e">
        <f t="shared" si="37"/>
        <v>#DIV/0!</v>
      </c>
    </row>
    <row r="1221" ht="18.75" customHeight="1" spans="1:7">
      <c r="A1221" s="20">
        <v>2240507</v>
      </c>
      <c r="B1221" s="46" t="s">
        <v>1004</v>
      </c>
      <c r="C1221" s="21"/>
      <c r="D1221" s="21"/>
      <c r="E1221" s="21">
        <f>'[3]表二 (县区过渡表)'!C1221</f>
        <v>0</v>
      </c>
      <c r="F1221" s="35" t="e">
        <f t="shared" si="36"/>
        <v>#DIV/0!</v>
      </c>
      <c r="G1221" s="35" t="e">
        <f t="shared" si="37"/>
        <v>#DIV/0!</v>
      </c>
    </row>
    <row r="1222" ht="18.75" customHeight="1" spans="1:7">
      <c r="A1222" s="20">
        <v>2240508</v>
      </c>
      <c r="B1222" s="46" t="s">
        <v>1005</v>
      </c>
      <c r="C1222" s="21"/>
      <c r="D1222" s="21"/>
      <c r="E1222" s="21">
        <f>'[3]表二 (县区过渡表)'!C1222</f>
        <v>0</v>
      </c>
      <c r="F1222" s="35" t="e">
        <f t="shared" ref="F1222:F1247" si="38">E1222/C1222*100</f>
        <v>#DIV/0!</v>
      </c>
      <c r="G1222" s="35" t="e">
        <f t="shared" ref="G1222:G1247" si="39">E1222/D1222*100</f>
        <v>#DIV/0!</v>
      </c>
    </row>
    <row r="1223" ht="18.75" customHeight="1" spans="1:7">
      <c r="A1223" s="20">
        <v>2240509</v>
      </c>
      <c r="B1223" s="46" t="s">
        <v>1006</v>
      </c>
      <c r="C1223" s="21"/>
      <c r="D1223" s="21"/>
      <c r="E1223" s="21">
        <f>'[3]表二 (县区过渡表)'!C1223</f>
        <v>0</v>
      </c>
      <c r="F1223" s="35" t="e">
        <f t="shared" si="38"/>
        <v>#DIV/0!</v>
      </c>
      <c r="G1223" s="35" t="e">
        <f t="shared" si="39"/>
        <v>#DIV/0!</v>
      </c>
    </row>
    <row r="1224" ht="18.75" customHeight="1" spans="1:7">
      <c r="A1224" s="20">
        <v>2240510</v>
      </c>
      <c r="B1224" s="46" t="s">
        <v>1007</v>
      </c>
      <c r="C1224" s="21"/>
      <c r="D1224" s="21"/>
      <c r="E1224" s="21">
        <f>'[3]表二 (县区过渡表)'!C1224</f>
        <v>0</v>
      </c>
      <c r="F1224" s="35" t="e">
        <f t="shared" si="38"/>
        <v>#DIV/0!</v>
      </c>
      <c r="G1224" s="35" t="e">
        <f t="shared" si="39"/>
        <v>#DIV/0!</v>
      </c>
    </row>
    <row r="1225" ht="18.75" customHeight="1" spans="1:7">
      <c r="A1225" s="20">
        <v>2240550</v>
      </c>
      <c r="B1225" s="46" t="s">
        <v>1008</v>
      </c>
      <c r="C1225" s="21"/>
      <c r="D1225" s="21"/>
      <c r="E1225" s="21">
        <f>'[3]表二 (县区过渡表)'!C1225</f>
        <v>0</v>
      </c>
      <c r="F1225" s="35" t="e">
        <f t="shared" si="38"/>
        <v>#DIV/0!</v>
      </c>
      <c r="G1225" s="35" t="e">
        <f t="shared" si="39"/>
        <v>#DIV/0!</v>
      </c>
    </row>
    <row r="1226" ht="18.75" customHeight="1" spans="1:7">
      <c r="A1226" s="20">
        <v>2240599</v>
      </c>
      <c r="B1226" s="46" t="s">
        <v>1009</v>
      </c>
      <c r="C1226" s="21"/>
      <c r="D1226" s="21"/>
      <c r="E1226" s="21">
        <f>'[3]表二 (县区过渡表)'!C1226</f>
        <v>0</v>
      </c>
      <c r="F1226" s="35" t="e">
        <f t="shared" si="38"/>
        <v>#DIV/0!</v>
      </c>
      <c r="G1226" s="35" t="e">
        <f t="shared" si="39"/>
        <v>#DIV/0!</v>
      </c>
    </row>
    <row r="1227" ht="18.75" customHeight="1" spans="1:7">
      <c r="A1227" s="20">
        <v>22406</v>
      </c>
      <c r="B1227" s="46" t="s">
        <v>1010</v>
      </c>
      <c r="C1227" s="21">
        <f>SUM(C1228:C1230)</f>
        <v>0</v>
      </c>
      <c r="D1227" s="21">
        <f>SUM(D1228:D1230)</f>
        <v>0</v>
      </c>
      <c r="E1227" s="21">
        <f>'[3]表二 (县区过渡表)'!C1227</f>
        <v>25</v>
      </c>
      <c r="F1227" s="35" t="e">
        <f t="shared" si="38"/>
        <v>#DIV/0!</v>
      </c>
      <c r="G1227" s="35" t="e">
        <f t="shared" si="39"/>
        <v>#DIV/0!</v>
      </c>
    </row>
    <row r="1228" ht="18.75" customHeight="1" spans="1:7">
      <c r="A1228" s="20">
        <v>2240601</v>
      </c>
      <c r="B1228" s="46" t="s">
        <v>1011</v>
      </c>
      <c r="C1228" s="21"/>
      <c r="D1228" s="21"/>
      <c r="E1228" s="21">
        <f>'[3]表二 (县区过渡表)'!C1228</f>
        <v>0</v>
      </c>
      <c r="F1228" s="35" t="e">
        <f t="shared" si="38"/>
        <v>#DIV/0!</v>
      </c>
      <c r="G1228" s="35" t="e">
        <f t="shared" si="39"/>
        <v>#DIV/0!</v>
      </c>
    </row>
    <row r="1229" ht="18.75" customHeight="1" spans="1:7">
      <c r="A1229" s="20">
        <v>2240602</v>
      </c>
      <c r="B1229" s="46" t="s">
        <v>1012</v>
      </c>
      <c r="C1229" s="21"/>
      <c r="D1229" s="21"/>
      <c r="E1229" s="21">
        <f>'[3]表二 (县区过渡表)'!C1229</f>
        <v>0</v>
      </c>
      <c r="F1229" s="35" t="e">
        <f t="shared" si="38"/>
        <v>#DIV/0!</v>
      </c>
      <c r="G1229" s="35" t="e">
        <f t="shared" si="39"/>
        <v>#DIV/0!</v>
      </c>
    </row>
    <row r="1230" ht="18.75" customHeight="1" spans="1:7">
      <c r="A1230" s="20">
        <v>2240699</v>
      </c>
      <c r="B1230" s="46" t="s">
        <v>1013</v>
      </c>
      <c r="C1230" s="21"/>
      <c r="D1230" s="21"/>
      <c r="E1230" s="21">
        <f>'[3]表二 (县区过渡表)'!C1230</f>
        <v>25</v>
      </c>
      <c r="F1230" s="35" t="e">
        <f t="shared" si="38"/>
        <v>#DIV/0!</v>
      </c>
      <c r="G1230" s="35" t="e">
        <f t="shared" si="39"/>
        <v>#DIV/0!</v>
      </c>
    </row>
    <row r="1231" ht="18.75" customHeight="1" spans="1:7">
      <c r="A1231" s="20">
        <v>22407</v>
      </c>
      <c r="B1231" s="46" t="s">
        <v>1014</v>
      </c>
      <c r="C1231" s="21">
        <f>SUM(C1232:C1234)</f>
        <v>0</v>
      </c>
      <c r="D1231" s="21">
        <f>SUM(D1232:D1234)</f>
        <v>0</v>
      </c>
      <c r="E1231" s="21">
        <f>'[3]表二 (县区过渡表)'!C1231</f>
        <v>0</v>
      </c>
      <c r="F1231" s="35" t="e">
        <f t="shared" si="38"/>
        <v>#DIV/0!</v>
      </c>
      <c r="G1231" s="35" t="e">
        <f t="shared" si="39"/>
        <v>#DIV/0!</v>
      </c>
    </row>
    <row r="1232" ht="18.75" customHeight="1" spans="1:7">
      <c r="A1232" s="20">
        <v>2240703</v>
      </c>
      <c r="B1232" s="46" t="s">
        <v>1015</v>
      </c>
      <c r="C1232" s="21"/>
      <c r="D1232" s="21"/>
      <c r="E1232" s="21">
        <f>'[3]表二 (县区过渡表)'!C1232</f>
        <v>0</v>
      </c>
      <c r="F1232" s="35" t="e">
        <f t="shared" si="38"/>
        <v>#DIV/0!</v>
      </c>
      <c r="G1232" s="35" t="e">
        <f t="shared" si="39"/>
        <v>#DIV/0!</v>
      </c>
    </row>
    <row r="1233" ht="18.75" customHeight="1" spans="1:7">
      <c r="A1233" s="20">
        <v>2240704</v>
      </c>
      <c r="B1233" s="46" t="s">
        <v>1016</v>
      </c>
      <c r="C1233" s="21"/>
      <c r="D1233" s="21"/>
      <c r="E1233" s="21">
        <f>'[3]表二 (县区过渡表)'!C1233</f>
        <v>0</v>
      </c>
      <c r="F1233" s="35" t="e">
        <f t="shared" si="38"/>
        <v>#DIV/0!</v>
      </c>
      <c r="G1233" s="35" t="e">
        <f t="shared" si="39"/>
        <v>#DIV/0!</v>
      </c>
    </row>
    <row r="1234" ht="18.75" customHeight="1" spans="1:7">
      <c r="A1234" s="20">
        <v>2240799</v>
      </c>
      <c r="B1234" s="46" t="s">
        <v>1017</v>
      </c>
      <c r="C1234" s="21"/>
      <c r="D1234" s="21"/>
      <c r="E1234" s="21">
        <f>'[3]表二 (县区过渡表)'!C1234</f>
        <v>0</v>
      </c>
      <c r="F1234" s="35" t="e">
        <f t="shared" si="38"/>
        <v>#DIV/0!</v>
      </c>
      <c r="G1234" s="35" t="e">
        <f t="shared" si="39"/>
        <v>#DIV/0!</v>
      </c>
    </row>
    <row r="1235" ht="18.75" customHeight="1" spans="1:7">
      <c r="A1235" s="20">
        <v>22499</v>
      </c>
      <c r="B1235" s="46" t="s">
        <v>1018</v>
      </c>
      <c r="C1235" s="21"/>
      <c r="D1235" s="21"/>
      <c r="E1235" s="21">
        <f>'[3]表二 (县区过渡表)'!C1235</f>
        <v>0</v>
      </c>
      <c r="F1235" s="35" t="e">
        <f t="shared" si="38"/>
        <v>#DIV/0!</v>
      </c>
      <c r="G1235" s="35" t="e">
        <f t="shared" si="39"/>
        <v>#DIV/0!</v>
      </c>
    </row>
    <row r="1236" ht="18.75" customHeight="1" spans="1:7">
      <c r="A1236" s="20">
        <v>227</v>
      </c>
      <c r="B1236" s="46" t="s">
        <v>62</v>
      </c>
      <c r="C1236" s="21"/>
      <c r="D1236" s="21"/>
      <c r="E1236" s="21">
        <f>'[3]表二 (县区过渡表)'!C1236</f>
        <v>0</v>
      </c>
      <c r="F1236" s="35" t="e">
        <f t="shared" si="38"/>
        <v>#DIV/0!</v>
      </c>
      <c r="G1236" s="35" t="e">
        <f t="shared" si="39"/>
        <v>#DIV/0!</v>
      </c>
    </row>
    <row r="1237" ht="18.75" customHeight="1" spans="1:7">
      <c r="A1237" s="20">
        <v>229</v>
      </c>
      <c r="B1237" s="34" t="s">
        <v>63</v>
      </c>
      <c r="C1237" s="21">
        <f>C1238+C1239</f>
        <v>1360</v>
      </c>
      <c r="D1237" s="21">
        <f>D1238+D1239</f>
        <v>60</v>
      </c>
      <c r="E1237" s="21">
        <f>E1238+E1239</f>
        <v>160</v>
      </c>
      <c r="F1237" s="35">
        <f t="shared" si="38"/>
        <v>11.7647058823529</v>
      </c>
      <c r="G1237" s="35">
        <f t="shared" si="39"/>
        <v>266.666666666667</v>
      </c>
    </row>
    <row r="1238" ht="18.75" customHeight="1" spans="1:7">
      <c r="A1238" s="20">
        <v>22902</v>
      </c>
      <c r="B1238" s="34" t="s">
        <v>1019</v>
      </c>
      <c r="C1238" s="21"/>
      <c r="D1238" s="21"/>
      <c r="E1238" s="21">
        <f>'[3]表二 (县区过渡表)'!C1238</f>
        <v>0</v>
      </c>
      <c r="F1238" s="35" t="e">
        <f t="shared" si="38"/>
        <v>#DIV/0!</v>
      </c>
      <c r="G1238" s="35" t="e">
        <f t="shared" si="39"/>
        <v>#DIV/0!</v>
      </c>
    </row>
    <row r="1239" ht="18.75" customHeight="1" spans="1:7">
      <c r="A1239" s="20">
        <v>22999</v>
      </c>
      <c r="B1239" s="34" t="s">
        <v>891</v>
      </c>
      <c r="C1239" s="21">
        <v>1360</v>
      </c>
      <c r="D1239" s="21">
        <v>60</v>
      </c>
      <c r="E1239" s="21">
        <f>'[3]表二 (县区过渡表)'!C1239</f>
        <v>160</v>
      </c>
      <c r="F1239" s="35">
        <f t="shared" si="38"/>
        <v>11.7647058823529</v>
      </c>
      <c r="G1239" s="35">
        <f t="shared" si="39"/>
        <v>266.666666666667</v>
      </c>
    </row>
    <row r="1240" ht="18.75" customHeight="1" spans="1:7">
      <c r="A1240" s="20">
        <v>232</v>
      </c>
      <c r="B1240" s="46" t="s">
        <v>64</v>
      </c>
      <c r="C1240" s="21">
        <f>C1241</f>
        <v>2229</v>
      </c>
      <c r="D1240" s="21">
        <f>D1241</f>
        <v>2229</v>
      </c>
      <c r="E1240" s="21">
        <f>E1241</f>
        <v>2380</v>
      </c>
      <c r="F1240" s="35">
        <f t="shared" si="38"/>
        <v>106.774338268282</v>
      </c>
      <c r="G1240" s="35">
        <f t="shared" si="39"/>
        <v>106.774338268282</v>
      </c>
    </row>
    <row r="1241" ht="18.75" customHeight="1" spans="1:7">
      <c r="A1241" s="20">
        <v>23203</v>
      </c>
      <c r="B1241" s="46" t="s">
        <v>1020</v>
      </c>
      <c r="C1241" s="21">
        <f>SUM(C1242:C1245)</f>
        <v>2229</v>
      </c>
      <c r="D1241" s="21">
        <f>SUM(D1242:D1245)</f>
        <v>2229</v>
      </c>
      <c r="E1241" s="21">
        <f>'[3]表二 (县区过渡表)'!C1241</f>
        <v>2380</v>
      </c>
      <c r="F1241" s="35">
        <f t="shared" si="38"/>
        <v>106.774338268282</v>
      </c>
      <c r="G1241" s="35">
        <f t="shared" si="39"/>
        <v>106.774338268282</v>
      </c>
    </row>
    <row r="1242" ht="18.75" customHeight="1" spans="1:7">
      <c r="A1242" s="20">
        <v>2320301</v>
      </c>
      <c r="B1242" s="46" t="s">
        <v>1021</v>
      </c>
      <c r="C1242" s="21">
        <v>2229</v>
      </c>
      <c r="D1242" s="21">
        <v>2229</v>
      </c>
      <c r="E1242" s="21">
        <f>'[3]表二 (县区过渡表)'!C1242</f>
        <v>0</v>
      </c>
      <c r="F1242" s="35">
        <f t="shared" si="38"/>
        <v>0</v>
      </c>
      <c r="G1242" s="35">
        <f t="shared" si="39"/>
        <v>0</v>
      </c>
    </row>
    <row r="1243" ht="18.75" customHeight="1" spans="1:7">
      <c r="A1243" s="20">
        <v>2320302</v>
      </c>
      <c r="B1243" s="46" t="s">
        <v>1022</v>
      </c>
      <c r="C1243" s="21"/>
      <c r="D1243" s="21"/>
      <c r="E1243" s="21">
        <f>'[3]表二 (县区过渡表)'!C1243</f>
        <v>0</v>
      </c>
      <c r="F1243" s="35" t="e">
        <f t="shared" si="38"/>
        <v>#DIV/0!</v>
      </c>
      <c r="G1243" s="35" t="e">
        <f t="shared" si="39"/>
        <v>#DIV/0!</v>
      </c>
    </row>
    <row r="1244" ht="18.75" customHeight="1" spans="1:7">
      <c r="A1244" s="20">
        <v>2320303</v>
      </c>
      <c r="B1244" s="46" t="s">
        <v>1023</v>
      </c>
      <c r="C1244" s="21"/>
      <c r="D1244" s="21"/>
      <c r="E1244" s="21">
        <f>'[3]表二 (县区过渡表)'!C1244</f>
        <v>0</v>
      </c>
      <c r="F1244" s="35" t="e">
        <f t="shared" si="38"/>
        <v>#DIV/0!</v>
      </c>
      <c r="G1244" s="35" t="e">
        <f t="shared" si="39"/>
        <v>#DIV/0!</v>
      </c>
    </row>
    <row r="1245" ht="18.75" customHeight="1" spans="1:7">
      <c r="A1245" s="20">
        <v>2320399</v>
      </c>
      <c r="B1245" s="46" t="s">
        <v>1024</v>
      </c>
      <c r="C1245" s="21"/>
      <c r="D1245" s="21"/>
      <c r="E1245" s="21">
        <f>'[3]表二 (县区过渡表)'!C1245</f>
        <v>2380</v>
      </c>
      <c r="F1245" s="35" t="e">
        <f t="shared" si="38"/>
        <v>#DIV/0!</v>
      </c>
      <c r="G1245" s="35" t="e">
        <f t="shared" si="39"/>
        <v>#DIV/0!</v>
      </c>
    </row>
    <row r="1246" ht="18.75" customHeight="1" spans="1:7">
      <c r="A1246" s="20">
        <v>233</v>
      </c>
      <c r="B1246" s="34" t="s">
        <v>65</v>
      </c>
      <c r="C1246" s="21">
        <f>C1247</f>
        <v>5</v>
      </c>
      <c r="D1246" s="21">
        <f>D1247</f>
        <v>14</v>
      </c>
      <c r="E1246" s="21">
        <f>E1247</f>
        <v>14</v>
      </c>
      <c r="F1246" s="35">
        <f t="shared" si="38"/>
        <v>280</v>
      </c>
      <c r="G1246" s="35">
        <f t="shared" si="39"/>
        <v>100</v>
      </c>
    </row>
    <row r="1247" ht="18.75" customHeight="1" spans="1:7">
      <c r="A1247" s="20">
        <v>23303</v>
      </c>
      <c r="B1247" s="34" t="s">
        <v>1025</v>
      </c>
      <c r="C1247" s="44">
        <v>5</v>
      </c>
      <c r="D1247" s="44">
        <v>14</v>
      </c>
      <c r="E1247" s="21">
        <f>'[3]表二 (县区过渡表)'!C1247</f>
        <v>14</v>
      </c>
      <c r="F1247" s="35">
        <f t="shared" si="38"/>
        <v>280</v>
      </c>
      <c r="G1247" s="35">
        <f t="shared" si="39"/>
        <v>100</v>
      </c>
    </row>
    <row r="1248" ht="18.75" customHeight="1" spans="1:7">
      <c r="A1248" s="20"/>
      <c r="B1248" s="34"/>
      <c r="C1248" s="21"/>
      <c r="D1248" s="21"/>
      <c r="E1248" s="21"/>
      <c r="F1248" s="35"/>
      <c r="G1248" s="35"/>
    </row>
    <row r="1249" ht="18.75" customHeight="1" spans="1:7">
      <c r="A1249" s="20"/>
      <c r="B1249" s="34"/>
      <c r="C1249" s="21"/>
      <c r="D1249" s="21"/>
      <c r="E1249" s="21"/>
      <c r="F1249" s="35"/>
      <c r="G1249" s="35"/>
    </row>
    <row r="1250" ht="18.75" customHeight="1" spans="1:7">
      <c r="A1250" s="20"/>
      <c r="B1250" s="47" t="s">
        <v>1026</v>
      </c>
      <c r="C1250" s="21">
        <f>C1246+C1240+C1237+C1188+C1144+C1124+C1080+C1070+C1040+C1020+C956+C898+C791+C772+C700+C629+C503+C446+C390+C339+C249+C239+C235+C6+C1236</f>
        <v>98483</v>
      </c>
      <c r="D1250" s="21">
        <f>D1246+D1240+D1237+D1188+D1144+D1124+D1080+D1070+D1040+D1020+D956+D898+D791+D772+D700+D629+D503+D446+D390+D339+D249+D239+D235+D6+D1236</f>
        <v>103817</v>
      </c>
      <c r="E1250" s="21">
        <f>E1246+E1240+E1237+E1188+E1144+E1124+E1080+E1070+E1040+E1020+E956+E898+E791+E772+E700+E629+E503+E446+E390+E339+E249+E239+E235+E6+E1236</f>
        <v>111205</v>
      </c>
      <c r="F1250" s="35">
        <f>E1250/C1250*100</f>
        <v>112.917965537199</v>
      </c>
      <c r="G1250" s="35">
        <f>E1250/D1250*100</f>
        <v>107.116368224857</v>
      </c>
    </row>
  </sheetData>
  <mergeCells count="5">
    <mergeCell ref="A2:G2"/>
    <mergeCell ref="A4:B4"/>
    <mergeCell ref="E4:G4"/>
    <mergeCell ref="C4:C5"/>
    <mergeCell ref="D4:D5"/>
  </mergeCells>
  <printOptions horizontalCentered="1"/>
  <pageMargins left="0.314583333333333" right="0.314583333333333" top="0.354166666666667" bottom="0.354166666666667" header="0.314583333333333" footer="0.314583333333333"/>
  <pageSetup paperSize="9" scale="80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showGridLines="0" showZeros="0" view="pageBreakPreview" zoomScaleNormal="70" zoomScaleSheetLayoutView="100" workbookViewId="0">
      <pane xSplit="1" ySplit="4" topLeftCell="B5" activePane="bottomRight" state="frozen"/>
      <selection/>
      <selection pane="topRight"/>
      <selection pane="bottomLeft"/>
      <selection pane="bottomRight" activeCell="I7" sqref="I7"/>
    </sheetView>
  </sheetViews>
  <sheetFormatPr defaultColWidth="8.8" defaultRowHeight="14.25" customHeight="1"/>
  <cols>
    <col min="1" max="1" width="9" style="14" customWidth="1"/>
    <col min="2" max="2" width="33.375" style="14" customWidth="1"/>
    <col min="3" max="18" width="7.375" style="14" customWidth="1"/>
    <col min="19" max="30" width="9" style="14"/>
    <col min="31" max="16382" width="8.8" style="14"/>
  </cols>
  <sheetData>
    <row r="1" spans="1:1">
      <c r="A1" s="15"/>
    </row>
    <row r="2" s="12" customFormat="1" ht="21" customHeight="1" spans="1:18">
      <c r="A2" s="16" t="s">
        <v>1027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="12" customFormat="1" ht="20.25" customHeight="1" spans="1:1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24" t="s">
        <v>1028</v>
      </c>
    </row>
    <row r="4" s="13" customFormat="1" ht="69.75" customHeight="1" spans="1:18">
      <c r="A4" s="18" t="s">
        <v>86</v>
      </c>
      <c r="B4" s="18"/>
      <c r="C4" s="18" t="s">
        <v>1029</v>
      </c>
      <c r="D4" s="18">
        <v>501</v>
      </c>
      <c r="E4" s="18">
        <v>502</v>
      </c>
      <c r="F4" s="18">
        <v>503</v>
      </c>
      <c r="G4" s="18">
        <v>504</v>
      </c>
      <c r="H4" s="18">
        <v>505</v>
      </c>
      <c r="I4" s="18">
        <v>506</v>
      </c>
      <c r="J4" s="18">
        <v>507</v>
      </c>
      <c r="K4" s="18">
        <v>508</v>
      </c>
      <c r="L4" s="18">
        <v>509</v>
      </c>
      <c r="M4" s="18">
        <v>510</v>
      </c>
      <c r="N4" s="18">
        <v>511</v>
      </c>
      <c r="O4" s="18">
        <v>512</v>
      </c>
      <c r="P4" s="18">
        <v>513</v>
      </c>
      <c r="Q4" s="18">
        <v>514</v>
      </c>
      <c r="R4" s="18">
        <v>515</v>
      </c>
    </row>
    <row r="5" s="12" customFormat="1" ht="60" customHeight="1" spans="1:18">
      <c r="A5" s="18" t="s">
        <v>90</v>
      </c>
      <c r="B5" s="18" t="s">
        <v>91</v>
      </c>
      <c r="C5" s="18"/>
      <c r="D5" s="19" t="s">
        <v>1030</v>
      </c>
      <c r="E5" s="19" t="s">
        <v>1031</v>
      </c>
      <c r="F5" s="19" t="s">
        <v>1032</v>
      </c>
      <c r="G5" s="19" t="s">
        <v>1033</v>
      </c>
      <c r="H5" s="19" t="s">
        <v>1034</v>
      </c>
      <c r="I5" s="19" t="s">
        <v>1035</v>
      </c>
      <c r="J5" s="19" t="s">
        <v>1036</v>
      </c>
      <c r="K5" s="19" t="s">
        <v>1037</v>
      </c>
      <c r="L5" s="19" t="s">
        <v>1038</v>
      </c>
      <c r="M5" s="19" t="s">
        <v>1039</v>
      </c>
      <c r="N5" s="19" t="s">
        <v>1040</v>
      </c>
      <c r="O5" s="19" t="s">
        <v>1041</v>
      </c>
      <c r="P5" s="19" t="s">
        <v>1042</v>
      </c>
      <c r="Q5" s="19" t="s">
        <v>1043</v>
      </c>
      <c r="R5" s="19" t="s">
        <v>63</v>
      </c>
    </row>
    <row r="6" s="12" customFormat="1" ht="20.1" customHeight="1" spans="1:18">
      <c r="A6" s="20">
        <v>201</v>
      </c>
      <c r="B6" s="21" t="s">
        <v>41</v>
      </c>
      <c r="C6" s="21">
        <f t="shared" ref="C6:C32" si="0">SUM(D6:R6)</f>
        <v>10422</v>
      </c>
      <c r="D6" s="21">
        <v>3075</v>
      </c>
      <c r="E6" s="21">
        <v>6847</v>
      </c>
      <c r="F6" s="21">
        <v>228</v>
      </c>
      <c r="G6" s="21"/>
      <c r="H6" s="21"/>
      <c r="I6" s="21"/>
      <c r="J6" s="21">
        <v>57</v>
      </c>
      <c r="K6" s="21"/>
      <c r="L6" s="21">
        <v>215</v>
      </c>
      <c r="M6" s="21"/>
      <c r="N6" s="21"/>
      <c r="O6" s="21"/>
      <c r="P6" s="21"/>
      <c r="Q6" s="21"/>
      <c r="R6" s="21"/>
    </row>
    <row r="7" s="12" customFormat="1" ht="20.1" customHeight="1" spans="1:18">
      <c r="A7" s="20">
        <v>202</v>
      </c>
      <c r="B7" s="21" t="s">
        <v>42</v>
      </c>
      <c r="C7" s="21">
        <f t="shared" si="0"/>
        <v>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="12" customFormat="1" ht="20.1" customHeight="1" spans="1:18">
      <c r="A8" s="20">
        <v>203</v>
      </c>
      <c r="B8" s="21" t="s">
        <v>43</v>
      </c>
      <c r="C8" s="21">
        <f t="shared" si="0"/>
        <v>0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="12" customFormat="1" ht="20.1" customHeight="1" spans="1:18">
      <c r="A9" s="20">
        <v>204</v>
      </c>
      <c r="B9" s="21" t="s">
        <v>44</v>
      </c>
      <c r="C9" s="21">
        <f t="shared" si="0"/>
        <v>445</v>
      </c>
      <c r="D9" s="21"/>
      <c r="E9" s="21">
        <v>445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="12" customFormat="1" ht="20.1" customHeight="1" spans="1:18">
      <c r="A10" s="20">
        <v>205</v>
      </c>
      <c r="B10" s="21" t="s">
        <v>45</v>
      </c>
      <c r="C10" s="21">
        <f t="shared" si="0"/>
        <v>37</v>
      </c>
      <c r="D10" s="21"/>
      <c r="E10" s="21">
        <v>37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="12" customFormat="1" ht="20.1" customHeight="1" spans="1:18">
      <c r="A11" s="20">
        <v>206</v>
      </c>
      <c r="B11" s="21" t="s">
        <v>46</v>
      </c>
      <c r="C11" s="21">
        <f t="shared" si="0"/>
        <v>11440</v>
      </c>
      <c r="D11" s="21"/>
      <c r="E11" s="21">
        <v>800</v>
      </c>
      <c r="F11" s="21"/>
      <c r="G11" s="21"/>
      <c r="H11" s="21"/>
      <c r="I11" s="21"/>
      <c r="J11" s="21">
        <v>10640</v>
      </c>
      <c r="K11" s="21"/>
      <c r="L11" s="21"/>
      <c r="M11" s="21"/>
      <c r="N11" s="21"/>
      <c r="O11" s="21"/>
      <c r="P11" s="21"/>
      <c r="Q11" s="21"/>
      <c r="R11" s="21"/>
    </row>
    <row r="12" s="12" customFormat="1" ht="20.1" customHeight="1" spans="1:18">
      <c r="A12" s="20">
        <v>207</v>
      </c>
      <c r="B12" s="21" t="s">
        <v>47</v>
      </c>
      <c r="C12" s="21">
        <f t="shared" si="0"/>
        <v>47</v>
      </c>
      <c r="D12" s="21"/>
      <c r="E12" s="21">
        <v>47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="12" customFormat="1" ht="20.1" customHeight="1" spans="1:18">
      <c r="A13" s="20">
        <v>208</v>
      </c>
      <c r="B13" s="21" t="s">
        <v>48</v>
      </c>
      <c r="C13" s="21">
        <f t="shared" si="0"/>
        <v>800</v>
      </c>
      <c r="D13" s="21">
        <v>587</v>
      </c>
      <c r="E13" s="21">
        <v>46</v>
      </c>
      <c r="F13" s="21">
        <v>5</v>
      </c>
      <c r="G13" s="21"/>
      <c r="H13" s="21"/>
      <c r="I13" s="21"/>
      <c r="J13" s="21"/>
      <c r="K13" s="21"/>
      <c r="L13" s="21">
        <v>162</v>
      </c>
      <c r="M13" s="21"/>
      <c r="N13" s="21"/>
      <c r="O13" s="21"/>
      <c r="P13" s="21"/>
      <c r="Q13" s="21"/>
      <c r="R13" s="21"/>
    </row>
    <row r="14" s="12" customFormat="1" ht="20.1" customHeight="1" spans="1:18">
      <c r="A14" s="20">
        <v>210</v>
      </c>
      <c r="B14" s="21" t="s">
        <v>49</v>
      </c>
      <c r="C14" s="21">
        <f t="shared" si="0"/>
        <v>362</v>
      </c>
      <c r="D14" s="21">
        <v>97</v>
      </c>
      <c r="E14" s="21">
        <v>255</v>
      </c>
      <c r="F14" s="21"/>
      <c r="G14" s="21"/>
      <c r="H14" s="21"/>
      <c r="I14" s="21"/>
      <c r="J14" s="21"/>
      <c r="K14" s="21"/>
      <c r="L14" s="21">
        <v>10</v>
      </c>
      <c r="M14" s="21"/>
      <c r="N14" s="21"/>
      <c r="O14" s="21"/>
      <c r="P14" s="21"/>
      <c r="Q14" s="21"/>
      <c r="R14" s="21"/>
    </row>
    <row r="15" s="12" customFormat="1" ht="20.1" customHeight="1" spans="1:18">
      <c r="A15" s="20">
        <v>211</v>
      </c>
      <c r="B15" s="21" t="s">
        <v>50</v>
      </c>
      <c r="C15" s="21">
        <f t="shared" si="0"/>
        <v>1626</v>
      </c>
      <c r="D15" s="21">
        <v>279</v>
      </c>
      <c r="E15" s="21">
        <v>25</v>
      </c>
      <c r="F15" s="21">
        <v>2</v>
      </c>
      <c r="G15" s="21"/>
      <c r="H15" s="21"/>
      <c r="I15" s="21"/>
      <c r="J15" s="21">
        <v>1320</v>
      </c>
      <c r="K15" s="21"/>
      <c r="L15" s="21"/>
      <c r="M15" s="21"/>
      <c r="N15" s="21"/>
      <c r="O15" s="21"/>
      <c r="P15" s="21"/>
      <c r="Q15" s="21"/>
      <c r="R15" s="21"/>
    </row>
    <row r="16" s="12" customFormat="1" ht="20.1" customHeight="1" spans="1:18">
      <c r="A16" s="20">
        <v>212</v>
      </c>
      <c r="B16" s="21" t="s">
        <v>51</v>
      </c>
      <c r="C16" s="21">
        <f t="shared" si="0"/>
        <v>57574</v>
      </c>
      <c r="D16" s="21">
        <v>648</v>
      </c>
      <c r="E16" s="21">
        <v>4040</v>
      </c>
      <c r="F16" s="21">
        <v>52610</v>
      </c>
      <c r="G16" s="21"/>
      <c r="H16" s="21"/>
      <c r="I16" s="21"/>
      <c r="J16" s="21">
        <v>276</v>
      </c>
      <c r="K16" s="21"/>
      <c r="L16" s="21"/>
      <c r="M16" s="21"/>
      <c r="N16" s="21"/>
      <c r="O16" s="21"/>
      <c r="P16" s="21"/>
      <c r="Q16" s="21"/>
      <c r="R16" s="21"/>
    </row>
    <row r="17" s="12" customFormat="1" ht="20.1" customHeight="1" spans="1:18">
      <c r="A17" s="20">
        <v>213</v>
      </c>
      <c r="B17" s="21" t="s">
        <v>52</v>
      </c>
      <c r="C17" s="21">
        <f t="shared" si="0"/>
        <v>675</v>
      </c>
      <c r="D17" s="21"/>
      <c r="E17" s="21">
        <v>425</v>
      </c>
      <c r="F17" s="21"/>
      <c r="G17" s="21"/>
      <c r="H17" s="21"/>
      <c r="I17" s="21"/>
      <c r="J17" s="21">
        <v>250</v>
      </c>
      <c r="K17" s="21"/>
      <c r="L17" s="21"/>
      <c r="M17" s="21"/>
      <c r="N17" s="21"/>
      <c r="O17" s="21"/>
      <c r="P17" s="21"/>
      <c r="Q17" s="21"/>
      <c r="R17" s="21"/>
    </row>
    <row r="18" s="12" customFormat="1" ht="20.1" customHeight="1" spans="1:18">
      <c r="A18" s="20">
        <v>214</v>
      </c>
      <c r="B18" s="21" t="s">
        <v>53</v>
      </c>
      <c r="C18" s="21">
        <f t="shared" si="0"/>
        <v>0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="12" customFormat="1" ht="20.1" customHeight="1" spans="1:18">
      <c r="A19" s="20">
        <v>215</v>
      </c>
      <c r="B19" s="22" t="s">
        <v>83</v>
      </c>
      <c r="C19" s="21">
        <f t="shared" si="0"/>
        <v>23106</v>
      </c>
      <c r="D19" s="21"/>
      <c r="E19" s="21">
        <v>6247</v>
      </c>
      <c r="F19" s="21"/>
      <c r="G19" s="21"/>
      <c r="H19" s="21"/>
      <c r="I19" s="21"/>
      <c r="J19" s="21">
        <v>16859</v>
      </c>
      <c r="K19" s="21"/>
      <c r="L19" s="21"/>
      <c r="M19" s="21"/>
      <c r="N19" s="21"/>
      <c r="O19" s="21"/>
      <c r="P19" s="21"/>
      <c r="Q19" s="21"/>
      <c r="R19" s="21"/>
    </row>
    <row r="20" s="12" customFormat="1" ht="20.1" customHeight="1" spans="1:18">
      <c r="A20" s="20">
        <v>216</v>
      </c>
      <c r="B20" s="22" t="s">
        <v>55</v>
      </c>
      <c r="C20" s="21">
        <f t="shared" si="0"/>
        <v>551</v>
      </c>
      <c r="D20" s="21"/>
      <c r="E20" s="21"/>
      <c r="F20" s="21"/>
      <c r="G20" s="21"/>
      <c r="H20" s="21"/>
      <c r="I20" s="21"/>
      <c r="J20" s="21">
        <v>551</v>
      </c>
      <c r="K20" s="21"/>
      <c r="L20" s="21"/>
      <c r="M20" s="21"/>
      <c r="N20" s="21"/>
      <c r="O20" s="21"/>
      <c r="P20" s="21"/>
      <c r="Q20" s="21"/>
      <c r="R20" s="21"/>
    </row>
    <row r="21" s="12" customFormat="1" ht="20.1" customHeight="1" spans="1:18">
      <c r="A21" s="20">
        <v>217</v>
      </c>
      <c r="B21" s="20" t="s">
        <v>56</v>
      </c>
      <c r="C21" s="21">
        <f t="shared" si="0"/>
        <v>200</v>
      </c>
      <c r="D21" s="21"/>
      <c r="E21" s="21">
        <v>200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="12" customFormat="1" ht="20.1" customHeight="1" spans="1:18">
      <c r="A22" s="20">
        <v>219</v>
      </c>
      <c r="B22" s="22" t="s">
        <v>57</v>
      </c>
      <c r="C22" s="21">
        <f t="shared" si="0"/>
        <v>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="12" customFormat="1" ht="20.1" customHeight="1" spans="1:18">
      <c r="A23" s="20">
        <v>220</v>
      </c>
      <c r="B23" s="22" t="s">
        <v>58</v>
      </c>
      <c r="C23" s="21">
        <f t="shared" si="0"/>
        <v>80</v>
      </c>
      <c r="D23" s="21"/>
      <c r="E23" s="21">
        <v>80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="12" customFormat="1" ht="20.1" customHeight="1" spans="1:18">
      <c r="A24" s="20">
        <v>221</v>
      </c>
      <c r="B24" s="22" t="s">
        <v>59</v>
      </c>
      <c r="C24" s="21">
        <f t="shared" si="0"/>
        <v>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="12" customFormat="1" ht="20.1" customHeight="1" spans="1:18">
      <c r="A25" s="20">
        <v>222</v>
      </c>
      <c r="B25" s="22" t="s">
        <v>60</v>
      </c>
      <c r="C25" s="21">
        <f t="shared" si="0"/>
        <v>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="12" customFormat="1" ht="20.1" customHeight="1" spans="1:18">
      <c r="A26" s="20">
        <v>224</v>
      </c>
      <c r="B26" s="22" t="s">
        <v>61</v>
      </c>
      <c r="C26" s="21">
        <f t="shared" si="0"/>
        <v>1286</v>
      </c>
      <c r="D26" s="21">
        <v>173</v>
      </c>
      <c r="E26" s="21">
        <v>1113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="12" customFormat="1" ht="20.1" customHeight="1" spans="1:18">
      <c r="A27" s="20">
        <v>227</v>
      </c>
      <c r="B27" s="20" t="s">
        <v>62</v>
      </c>
      <c r="C27" s="21">
        <f t="shared" si="0"/>
        <v>0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="12" customFormat="1" ht="20.1" customHeight="1" spans="1:18">
      <c r="A28" s="20">
        <v>229</v>
      </c>
      <c r="B28" s="21" t="s">
        <v>63</v>
      </c>
      <c r="C28" s="21">
        <f t="shared" si="0"/>
        <v>160</v>
      </c>
      <c r="D28" s="21"/>
      <c r="E28" s="21">
        <v>160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="12" customFormat="1" ht="20.1" customHeight="1" spans="1:18">
      <c r="A29" s="20">
        <v>230</v>
      </c>
      <c r="B29" s="21" t="s">
        <v>1042</v>
      </c>
      <c r="C29" s="21">
        <f t="shared" si="0"/>
        <v>6150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>
        <f>[3]表三!J8</f>
        <v>6150</v>
      </c>
      <c r="Q29" s="21"/>
      <c r="R29" s="21"/>
    </row>
    <row r="30" s="12" customFormat="1" ht="20.1" customHeight="1" spans="1:18">
      <c r="A30" s="20">
        <v>232</v>
      </c>
      <c r="B30" s="22" t="s">
        <v>64</v>
      </c>
      <c r="C30" s="21">
        <f t="shared" si="0"/>
        <v>2380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>
        <v>2380</v>
      </c>
      <c r="O30" s="21"/>
      <c r="P30" s="21"/>
      <c r="Q30" s="21"/>
      <c r="R30" s="21"/>
    </row>
    <row r="31" s="12" customFormat="1" ht="20.1" customHeight="1" spans="1:18">
      <c r="A31" s="20">
        <v>233</v>
      </c>
      <c r="B31" s="22" t="s">
        <v>65</v>
      </c>
      <c r="C31" s="21">
        <f t="shared" si="0"/>
        <v>14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>
        <v>14</v>
      </c>
      <c r="O31" s="21"/>
      <c r="P31" s="21"/>
      <c r="Q31" s="21"/>
      <c r="R31" s="21"/>
    </row>
    <row r="32" s="12" customFormat="1" spans="1:18">
      <c r="A32" s="23" t="s">
        <v>1044</v>
      </c>
      <c r="B32" s="23"/>
      <c r="C32" s="21">
        <f t="shared" si="0"/>
        <v>117355</v>
      </c>
      <c r="D32" s="21">
        <f t="shared" ref="D32:R32" si="1">SUM(D6:D31)</f>
        <v>4859</v>
      </c>
      <c r="E32" s="21">
        <f t="shared" si="1"/>
        <v>20767</v>
      </c>
      <c r="F32" s="21">
        <f t="shared" si="1"/>
        <v>52845</v>
      </c>
      <c r="G32" s="21">
        <f t="shared" si="1"/>
        <v>0</v>
      </c>
      <c r="H32" s="21">
        <f t="shared" si="1"/>
        <v>0</v>
      </c>
      <c r="I32" s="21">
        <f t="shared" si="1"/>
        <v>0</v>
      </c>
      <c r="J32" s="21">
        <f t="shared" si="1"/>
        <v>29953</v>
      </c>
      <c r="K32" s="21">
        <f t="shared" si="1"/>
        <v>0</v>
      </c>
      <c r="L32" s="21">
        <f t="shared" si="1"/>
        <v>387</v>
      </c>
      <c r="M32" s="21">
        <f t="shared" si="1"/>
        <v>0</v>
      </c>
      <c r="N32" s="21">
        <f t="shared" si="1"/>
        <v>2394</v>
      </c>
      <c r="O32" s="21">
        <f t="shared" si="1"/>
        <v>0</v>
      </c>
      <c r="P32" s="21">
        <f t="shared" si="1"/>
        <v>6150</v>
      </c>
      <c r="Q32" s="21">
        <f t="shared" si="1"/>
        <v>0</v>
      </c>
      <c r="R32" s="21">
        <f t="shared" si="1"/>
        <v>0</v>
      </c>
    </row>
    <row r="33" s="12" customFormat="1" spans="2:2">
      <c r="B33" s="14"/>
    </row>
    <row r="34" s="12" customFormat="1" spans="2:2">
      <c r="B34" s="14"/>
    </row>
    <row r="35" s="12" customFormat="1" spans="2:2">
      <c r="B35" s="14"/>
    </row>
    <row r="36" s="12" customFormat="1" spans="2:2">
      <c r="B36" s="14"/>
    </row>
    <row r="37" s="12" customFormat="1" spans="2:2">
      <c r="B37" s="14"/>
    </row>
    <row r="38" s="12" customFormat="1" spans="2:2">
      <c r="B38" s="14"/>
    </row>
    <row r="39" s="12" customFormat="1" spans="2:2">
      <c r="B39" s="14"/>
    </row>
    <row r="40" s="12" customFormat="1" spans="2:2">
      <c r="B40" s="14"/>
    </row>
    <row r="41" s="12" customFormat="1" spans="2:2">
      <c r="B41" s="14"/>
    </row>
  </sheetData>
  <mergeCells count="4">
    <mergeCell ref="A2:R2"/>
    <mergeCell ref="A4:B4"/>
    <mergeCell ref="A32:B32"/>
    <mergeCell ref="C4:C5"/>
  </mergeCells>
  <printOptions horizontalCentered="1"/>
  <pageMargins left="0.472222222222222" right="0.472222222222222" top="0.275" bottom="0.156944444444444" header="0.118055555555556" footer="0.118055555555556"/>
  <pageSetup paperSize="9" scale="75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view="pageBreakPreview" zoomScaleNormal="100" zoomScaleSheetLayoutView="100" workbookViewId="0">
      <selection activeCell="B52" sqref="B52"/>
    </sheetView>
  </sheetViews>
  <sheetFormatPr defaultColWidth="9.125" defaultRowHeight="14.25" outlineLevelCol="2"/>
  <cols>
    <col min="1" max="1" width="46.5" style="1" customWidth="1"/>
    <col min="2" max="2" width="16.5" style="1" customWidth="1"/>
    <col min="3" max="3" width="9.125" style="2" hidden="1" customWidth="1"/>
    <col min="4" max="16383" width="9.125" style="2"/>
  </cols>
  <sheetData>
    <row r="1" s="1" customFormat="1" ht="48.75" customHeight="1" spans="1:2">
      <c r="A1" s="3" t="s">
        <v>1045</v>
      </c>
      <c r="B1" s="3"/>
    </row>
    <row r="2" s="1" customFormat="1" ht="17.65" customHeight="1" spans="1:2">
      <c r="A2" s="4" t="s">
        <v>1028</v>
      </c>
      <c r="B2" s="4"/>
    </row>
    <row r="3" s="1" customFormat="1" ht="30.75" customHeight="1" spans="1:3">
      <c r="A3" s="5" t="s">
        <v>1046</v>
      </c>
      <c r="B3" s="6" t="s">
        <v>1047</v>
      </c>
      <c r="C3" s="1" t="s">
        <v>1048</v>
      </c>
    </row>
    <row r="4" s="1" customFormat="1" ht="16.5" customHeight="1" spans="1:3">
      <c r="A4" s="7" t="s">
        <v>1049</v>
      </c>
      <c r="B4" s="8">
        <f>SUM(B5:B10)</f>
        <v>11106</v>
      </c>
      <c r="C4" s="1">
        <v>1478</v>
      </c>
    </row>
    <row r="5" s="1" customFormat="1" ht="16.5" customHeight="1" spans="1:2">
      <c r="A5" s="9" t="s">
        <v>1050</v>
      </c>
      <c r="B5" s="8">
        <v>0</v>
      </c>
    </row>
    <row r="6" s="1" customFormat="1" ht="16.5" customHeight="1" spans="1:2">
      <c r="A6" s="9" t="s">
        <v>1051</v>
      </c>
      <c r="B6" s="8">
        <v>0</v>
      </c>
    </row>
    <row r="7" s="1" customFormat="1" ht="16.5" customHeight="1" spans="1:3">
      <c r="A7" s="9" t="s">
        <v>1052</v>
      </c>
      <c r="B7" s="8">
        <v>148</v>
      </c>
      <c r="C7" s="1">
        <v>148</v>
      </c>
    </row>
    <row r="8" s="1" customFormat="1" ht="16.5" customHeight="1" spans="1:2">
      <c r="A8" s="10" t="s">
        <v>1053</v>
      </c>
      <c r="B8" s="8">
        <v>0</v>
      </c>
    </row>
    <row r="9" s="1" customFormat="1" ht="16.5" customHeight="1" spans="1:3">
      <c r="A9" s="9" t="s">
        <v>1054</v>
      </c>
      <c r="B9" s="8">
        <v>2634</v>
      </c>
      <c r="C9" s="1">
        <v>-80</v>
      </c>
    </row>
    <row r="10" s="1" customFormat="1" ht="16.5" customHeight="1" spans="1:3">
      <c r="A10" s="9" t="s">
        <v>1055</v>
      </c>
      <c r="B10" s="8">
        <v>8324</v>
      </c>
      <c r="C10" s="1">
        <v>1410</v>
      </c>
    </row>
    <row r="11" s="1" customFormat="1" ht="16.5" customHeight="1" spans="1:3">
      <c r="A11" s="7" t="s">
        <v>1056</v>
      </c>
      <c r="B11" s="8">
        <f>SUM(B12:B29)</f>
        <v>470</v>
      </c>
      <c r="C11" s="1">
        <v>2565</v>
      </c>
    </row>
    <row r="12" s="1" customFormat="1" ht="16.5" customHeight="1" spans="1:2">
      <c r="A12" s="9" t="s">
        <v>1057</v>
      </c>
      <c r="B12" s="8">
        <v>0</v>
      </c>
    </row>
    <row r="13" s="1" customFormat="1" ht="16.5" customHeight="1" spans="1:3">
      <c r="A13" s="9" t="s">
        <v>1058</v>
      </c>
      <c r="B13" s="8">
        <v>0</v>
      </c>
      <c r="C13" s="1">
        <v>117</v>
      </c>
    </row>
    <row r="14" s="1" customFormat="1" ht="16.5" customHeight="1" spans="1:2">
      <c r="A14" s="9" t="s">
        <v>1059</v>
      </c>
      <c r="B14" s="8">
        <v>0</v>
      </c>
    </row>
    <row r="15" s="1" customFormat="1" ht="16.5" customHeight="1" spans="1:2">
      <c r="A15" s="9" t="s">
        <v>1060</v>
      </c>
      <c r="B15" s="8">
        <v>0</v>
      </c>
    </row>
    <row r="16" s="1" customFormat="1" ht="16.5" customHeight="1" spans="1:3">
      <c r="A16" s="9" t="s">
        <v>1061</v>
      </c>
      <c r="B16" s="8">
        <v>360</v>
      </c>
      <c r="C16" s="1">
        <v>2338</v>
      </c>
    </row>
    <row r="17" s="1" customFormat="1" ht="16.5" customHeight="1" spans="1:2">
      <c r="A17" s="9" t="s">
        <v>1062</v>
      </c>
      <c r="B17" s="8">
        <v>0</v>
      </c>
    </row>
    <row r="18" s="1" customFormat="1" ht="16.5" customHeight="1" spans="1:2">
      <c r="A18" s="9" t="s">
        <v>1063</v>
      </c>
      <c r="B18" s="8">
        <v>0</v>
      </c>
    </row>
    <row r="19" s="1" customFormat="1" ht="16.5" customHeight="1" spans="1:2">
      <c r="A19" s="9" t="s">
        <v>1064</v>
      </c>
      <c r="B19" s="8">
        <v>0</v>
      </c>
    </row>
    <row r="20" s="1" customFormat="1" ht="16.5" customHeight="1" spans="1:2">
      <c r="A20" s="9" t="s">
        <v>1065</v>
      </c>
      <c r="B20" s="8">
        <v>0</v>
      </c>
    </row>
    <row r="21" s="1" customFormat="1" ht="16.5" customHeight="1" spans="1:2">
      <c r="A21" s="9" t="s">
        <v>1066</v>
      </c>
      <c r="B21" s="8">
        <v>0</v>
      </c>
    </row>
    <row r="22" s="1" customFormat="1" ht="16.5" customHeight="1" spans="1:2">
      <c r="A22" s="9" t="s">
        <v>1067</v>
      </c>
      <c r="B22" s="8">
        <v>0</v>
      </c>
    </row>
    <row r="23" s="1" customFormat="1" ht="16.5" customHeight="1" spans="1:2">
      <c r="A23" s="9" t="s">
        <v>1068</v>
      </c>
      <c r="B23" s="8">
        <v>0</v>
      </c>
    </row>
    <row r="24" s="1" customFormat="1" ht="16.5" customHeight="1" spans="1:2">
      <c r="A24" s="9" t="s">
        <v>1069</v>
      </c>
      <c r="B24" s="8">
        <v>0</v>
      </c>
    </row>
    <row r="25" s="1" customFormat="1" ht="16.5" customHeight="1" spans="1:2">
      <c r="A25" s="9" t="s">
        <v>1070</v>
      </c>
      <c r="B25" s="8">
        <v>0</v>
      </c>
    </row>
    <row r="26" s="1" customFormat="1" ht="16.5" customHeight="1" spans="1:2">
      <c r="A26" s="9" t="s">
        <v>1071</v>
      </c>
      <c r="B26" s="8">
        <v>0</v>
      </c>
    </row>
    <row r="27" s="1" customFormat="1" ht="16.5" customHeight="1" spans="1:2">
      <c r="A27" s="9" t="s">
        <v>1072</v>
      </c>
      <c r="B27" s="8">
        <v>0</v>
      </c>
    </row>
    <row r="28" s="1" customFormat="1" ht="16.5" customHeight="1" spans="1:3">
      <c r="A28" s="9" t="s">
        <v>1073</v>
      </c>
      <c r="B28" s="8">
        <v>110</v>
      </c>
      <c r="C28" s="1">
        <v>110</v>
      </c>
    </row>
    <row r="29" s="1" customFormat="1" ht="16.5" customHeight="1" spans="1:2">
      <c r="A29" s="9" t="s">
        <v>1074</v>
      </c>
      <c r="B29" s="8">
        <v>0</v>
      </c>
    </row>
    <row r="30" ht="16.5" customHeight="1" spans="1:3">
      <c r="A30" s="7" t="s">
        <v>1075</v>
      </c>
      <c r="B30" s="8">
        <f>SUM(B31:B50)</f>
        <v>240</v>
      </c>
      <c r="C30" s="2">
        <v>1657</v>
      </c>
    </row>
    <row r="31" ht="16.5" customHeight="1" spans="1:2">
      <c r="A31" s="9" t="s">
        <v>884</v>
      </c>
      <c r="B31" s="8">
        <v>0</v>
      </c>
    </row>
    <row r="32" ht="16.5" customHeight="1" spans="1:2">
      <c r="A32" s="9" t="s">
        <v>1076</v>
      </c>
      <c r="B32" s="8">
        <v>0</v>
      </c>
    </row>
    <row r="33" ht="16.5" customHeight="1" spans="1:2">
      <c r="A33" s="9" t="s">
        <v>1077</v>
      </c>
      <c r="B33" s="8">
        <v>0</v>
      </c>
    </row>
    <row r="34" ht="16.5" customHeight="1" spans="1:2">
      <c r="A34" s="9" t="s">
        <v>1078</v>
      </c>
      <c r="B34" s="8">
        <v>0</v>
      </c>
    </row>
    <row r="35" ht="16.5" customHeight="1" spans="1:2">
      <c r="A35" s="9" t="s">
        <v>885</v>
      </c>
      <c r="B35" s="8">
        <v>0</v>
      </c>
    </row>
    <row r="36" ht="16.5" customHeight="1" spans="1:3">
      <c r="A36" s="9" t="s">
        <v>1079</v>
      </c>
      <c r="B36" s="8">
        <v>0</v>
      </c>
      <c r="C36" s="2">
        <v>180</v>
      </c>
    </row>
    <row r="37" ht="16.5" customHeight="1" spans="1:2">
      <c r="A37" s="9" t="s">
        <v>1080</v>
      </c>
      <c r="B37" s="8">
        <v>0</v>
      </c>
    </row>
    <row r="38" ht="16.5" customHeight="1" spans="1:3">
      <c r="A38" s="9" t="s">
        <v>1081</v>
      </c>
      <c r="B38" s="8">
        <v>0</v>
      </c>
      <c r="C38" s="2">
        <v>20</v>
      </c>
    </row>
    <row r="39" ht="16.5" customHeight="1" spans="1:2">
      <c r="A39" s="9" t="s">
        <v>1082</v>
      </c>
      <c r="B39" s="8">
        <v>0</v>
      </c>
    </row>
    <row r="40" ht="16.5" customHeight="1" spans="1:2">
      <c r="A40" s="9" t="s">
        <v>888</v>
      </c>
      <c r="B40" s="8">
        <v>240</v>
      </c>
    </row>
    <row r="41" ht="16.5" customHeight="1" spans="1:2">
      <c r="A41" s="9" t="s">
        <v>1083</v>
      </c>
      <c r="B41" s="8">
        <v>0</v>
      </c>
    </row>
    <row r="42" ht="16.5" customHeight="1" spans="1:3">
      <c r="A42" s="9" t="s">
        <v>1084</v>
      </c>
      <c r="B42" s="8"/>
      <c r="C42" s="2">
        <v>137</v>
      </c>
    </row>
    <row r="43" ht="16.5" customHeight="1" spans="1:3">
      <c r="A43" s="9" t="s">
        <v>889</v>
      </c>
      <c r="B43" s="8">
        <v>0</v>
      </c>
      <c r="C43" s="2">
        <v>0</v>
      </c>
    </row>
    <row r="44" ht="16.5" customHeight="1" spans="1:3">
      <c r="A44" s="9" t="s">
        <v>1085</v>
      </c>
      <c r="B44" s="8">
        <v>0</v>
      </c>
      <c r="C44" s="2">
        <v>1072</v>
      </c>
    </row>
    <row r="45" ht="16.5" customHeight="1" spans="1:3">
      <c r="A45" s="9" t="s">
        <v>1086</v>
      </c>
      <c r="B45" s="8">
        <v>0</v>
      </c>
      <c r="C45" s="2">
        <v>222</v>
      </c>
    </row>
    <row r="46" ht="16.5" customHeight="1" spans="1:2">
      <c r="A46" s="9" t="s">
        <v>1087</v>
      </c>
      <c r="B46" s="8">
        <v>0</v>
      </c>
    </row>
    <row r="47" ht="16.5" customHeight="1" spans="1:2">
      <c r="A47" s="9" t="s">
        <v>1088</v>
      </c>
      <c r="B47" s="8">
        <v>0</v>
      </c>
    </row>
    <row r="48" ht="16.5" customHeight="1" spans="1:2">
      <c r="A48" s="9" t="s">
        <v>890</v>
      </c>
      <c r="B48" s="8">
        <v>0</v>
      </c>
    </row>
    <row r="49" ht="16.5" customHeight="1" spans="1:2">
      <c r="A49" s="9" t="s">
        <v>1089</v>
      </c>
      <c r="B49" s="8">
        <v>0</v>
      </c>
    </row>
    <row r="50" ht="16.5" customHeight="1" spans="1:3">
      <c r="A50" s="9" t="s">
        <v>1090</v>
      </c>
      <c r="B50" s="8">
        <v>0</v>
      </c>
      <c r="C50" s="2">
        <v>26</v>
      </c>
    </row>
    <row r="51" spans="1:3">
      <c r="A51" s="7" t="s">
        <v>1091</v>
      </c>
      <c r="B51" s="8">
        <f>B52+B56</f>
        <v>5669</v>
      </c>
      <c r="C51" s="2">
        <v>10378</v>
      </c>
    </row>
    <row r="52" spans="1:2">
      <c r="A52" s="9" t="s">
        <v>1092</v>
      </c>
      <c r="B52" s="8">
        <v>0</v>
      </c>
    </row>
    <row r="53" spans="1:2">
      <c r="A53" s="9" t="s">
        <v>1093</v>
      </c>
      <c r="B53" s="8">
        <v>0</v>
      </c>
    </row>
    <row r="54" spans="1:2">
      <c r="A54" s="11" t="s">
        <v>1094</v>
      </c>
      <c r="B54" s="11">
        <v>0</v>
      </c>
    </row>
    <row r="55" spans="1:2">
      <c r="A55" s="11" t="s">
        <v>1095</v>
      </c>
      <c r="B55" s="11">
        <v>0</v>
      </c>
    </row>
    <row r="56" spans="1:3">
      <c r="A56" s="11" t="s">
        <v>1096</v>
      </c>
      <c r="B56" s="11">
        <f>B57</f>
        <v>5669</v>
      </c>
      <c r="C56" s="2">
        <v>10378</v>
      </c>
    </row>
    <row r="57" spans="1:3">
      <c r="A57" s="11" t="s">
        <v>1097</v>
      </c>
      <c r="B57" s="11">
        <v>5669</v>
      </c>
      <c r="C57" s="2">
        <v>10378</v>
      </c>
    </row>
  </sheetData>
  <mergeCells count="2">
    <mergeCell ref="A1:B1"/>
    <mergeCell ref="A2:B2"/>
  </mergeCells>
  <printOptions horizontalCentered="1"/>
  <pageMargins left="0.25" right="0.25" top="0.75" bottom="0.75" header="0.298611111111111" footer="0.298611111111111"/>
  <pageSetup paperSize="9" scale="7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21一般公共预算收入</vt:lpstr>
      <vt:lpstr>21一般公共预算支出</vt:lpstr>
      <vt:lpstr>22一般公共预算收入</vt:lpstr>
      <vt:lpstr>22一般公共预算支出</vt:lpstr>
      <vt:lpstr>22高新区本级一般公共预算支出安排情况表</vt:lpstr>
      <vt:lpstr>22高新区一般公共预算支出经济分类情况</vt:lpstr>
      <vt:lpstr>22高新区一般公共预算税收返还和转移支付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Administrator</cp:lastModifiedBy>
  <dcterms:created xsi:type="dcterms:W3CDTF">2014-01-02T13:07:00Z</dcterms:created>
  <cp:lastPrinted>2020-01-01T07:25:00Z</cp:lastPrinted>
  <dcterms:modified xsi:type="dcterms:W3CDTF">2022-04-27T09:26:32Z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43D6FB2DF9F445AC96140991F2663022</vt:lpwstr>
  </property>
</Properties>
</file>